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240" windowWidth="21570" windowHeight="7920" activeTab="2"/>
  </bookViews>
  <sheets>
    <sheet name="1-PIL" sheetId="5" r:id="rId1"/>
    <sheet name="2-PILC_pārskats" sheetId="3" r:id="rId2"/>
    <sheet name="PIL_galvenie rādītāji" sheetId="4" r:id="rId3"/>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16" i="4" l="1"/>
  <c r="L16" i="4"/>
  <c r="K16" i="4"/>
  <c r="J16" i="4"/>
  <c r="G16" i="4"/>
  <c r="F16" i="4"/>
  <c r="F17" i="4" s="1"/>
  <c r="E16" i="4"/>
  <c r="E17" i="4" s="1"/>
  <c r="D16" i="4"/>
  <c r="H16" i="4" s="1"/>
  <c r="D17" i="4" s="1"/>
  <c r="K15" i="4"/>
  <c r="F15" i="4"/>
  <c r="S14" i="4"/>
  <c r="R14" i="4"/>
  <c r="Q14" i="4"/>
  <c r="P14" i="4"/>
  <c r="O14" i="4"/>
  <c r="M15" i="4" s="1"/>
  <c r="N14" i="4"/>
  <c r="J15" i="4" s="1"/>
  <c r="I14" i="4"/>
  <c r="E15" i="4" s="1"/>
  <c r="H14" i="4"/>
  <c r="D15" i="4" s="1"/>
  <c r="K13" i="4"/>
  <c r="F13" i="4"/>
  <c r="S12" i="4"/>
  <c r="R12" i="4"/>
  <c r="Q12" i="4"/>
  <c r="P12" i="4"/>
  <c r="O12" i="4"/>
  <c r="M13" i="4" s="1"/>
  <c r="N12" i="4"/>
  <c r="J13" i="4" s="1"/>
  <c r="I12" i="4"/>
  <c r="E13" i="4" s="1"/>
  <c r="H12" i="4"/>
  <c r="D13" i="4" s="1"/>
  <c r="K11" i="4"/>
  <c r="F11" i="4"/>
  <c r="S10" i="4"/>
  <c r="S16" i="4" s="1"/>
  <c r="R10" i="4"/>
  <c r="R16" i="4" s="1"/>
  <c r="Q10" i="4"/>
  <c r="Q16" i="4" s="1"/>
  <c r="P10" i="4"/>
  <c r="P16" i="4" s="1"/>
  <c r="O10" i="4"/>
  <c r="O16" i="4" s="1"/>
  <c r="N10" i="4"/>
  <c r="J11" i="4" s="1"/>
  <c r="I10" i="4"/>
  <c r="I16" i="4" s="1"/>
  <c r="G17" i="4" s="1"/>
  <c r="H10" i="4"/>
  <c r="D11" i="4" s="1"/>
  <c r="Q13" i="4" l="1"/>
  <c r="S15" i="4"/>
  <c r="K17" i="4"/>
  <c r="T16" i="4"/>
  <c r="P17" i="4"/>
  <c r="U16" i="4"/>
  <c r="S17" i="4" s="1"/>
  <c r="Q17" i="4"/>
  <c r="M17" i="4"/>
  <c r="R17" i="4"/>
  <c r="R15" i="4"/>
  <c r="L11" i="4"/>
  <c r="L13" i="4"/>
  <c r="L15" i="4"/>
  <c r="N16" i="4"/>
  <c r="L17" i="4" s="1"/>
  <c r="G11" i="4"/>
  <c r="M11" i="4"/>
  <c r="S11" i="4"/>
  <c r="G13" i="4"/>
  <c r="G15" i="4"/>
  <c r="T10" i="4"/>
  <c r="V10" i="4" s="1"/>
  <c r="P11" i="4"/>
  <c r="T12" i="4"/>
  <c r="V12" i="4" s="1"/>
  <c r="T14" i="4"/>
  <c r="U10" i="4"/>
  <c r="E11" i="4"/>
  <c r="Q11" i="4"/>
  <c r="U12" i="4"/>
  <c r="U14" i="4"/>
  <c r="C118" i="5"/>
  <c r="D85" i="5"/>
  <c r="B118" i="5"/>
  <c r="C85" i="5"/>
  <c r="J72" i="5"/>
  <c r="I72" i="5"/>
  <c r="H72" i="5"/>
  <c r="G72" i="5"/>
  <c r="F72" i="5"/>
  <c r="E72" i="5"/>
  <c r="D72" i="5"/>
  <c r="J68" i="5"/>
  <c r="I68" i="5"/>
  <c r="H68" i="5"/>
  <c r="G68" i="5"/>
  <c r="F68" i="5"/>
  <c r="E68" i="5"/>
  <c r="D68" i="5"/>
  <c r="J65" i="5"/>
  <c r="I65" i="5"/>
  <c r="H65" i="5"/>
  <c r="G65" i="5"/>
  <c r="F65" i="5"/>
  <c r="E65" i="5"/>
  <c r="D65" i="5"/>
  <c r="J61" i="5"/>
  <c r="I61" i="5"/>
  <c r="H61" i="5"/>
  <c r="G61" i="5"/>
  <c r="F61" i="5"/>
  <c r="J54" i="5"/>
  <c r="I54" i="5"/>
  <c r="H54" i="5"/>
  <c r="G54" i="5"/>
  <c r="F54" i="5"/>
  <c r="C61" i="5"/>
  <c r="E61" i="5"/>
  <c r="E54" i="5"/>
  <c r="C54" i="5"/>
  <c r="J42" i="5"/>
  <c r="I42" i="5"/>
  <c r="H42" i="5"/>
  <c r="G42" i="5"/>
  <c r="F42" i="5"/>
  <c r="E42" i="5"/>
  <c r="D42" i="5"/>
  <c r="J39" i="5"/>
  <c r="I39" i="5"/>
  <c r="H39" i="5"/>
  <c r="G39" i="5"/>
  <c r="F39" i="5"/>
  <c r="C39" i="5"/>
  <c r="E39" i="5"/>
  <c r="E33" i="5"/>
  <c r="J33" i="5"/>
  <c r="I33" i="5"/>
  <c r="H33" i="5"/>
  <c r="G33" i="5"/>
  <c r="F33" i="5"/>
  <c r="C33" i="5"/>
  <c r="R13" i="4" l="1"/>
  <c r="J17" i="4"/>
  <c r="W14" i="4"/>
  <c r="W10" i="4"/>
  <c r="Q15" i="4"/>
  <c r="W12" i="4"/>
  <c r="V14" i="4"/>
  <c r="R11" i="4"/>
  <c r="P13" i="4"/>
  <c r="S13" i="4"/>
  <c r="P15" i="4"/>
  <c r="E22" i="5"/>
  <c r="E19" i="5"/>
  <c r="E13" i="5"/>
  <c r="E99" i="5"/>
  <c r="D99" i="5"/>
  <c r="C99" i="5"/>
  <c r="J22" i="5"/>
  <c r="I22" i="5"/>
  <c r="H22" i="5"/>
  <c r="G22" i="5"/>
  <c r="F22" i="5"/>
  <c r="D22" i="5"/>
  <c r="J19" i="5"/>
  <c r="I19" i="5"/>
  <c r="H19" i="5"/>
  <c r="G19" i="5"/>
  <c r="F19" i="5"/>
  <c r="C19" i="5"/>
  <c r="J13" i="5"/>
  <c r="I13" i="5"/>
  <c r="H13" i="5"/>
  <c r="G13" i="5"/>
  <c r="F13" i="5"/>
  <c r="C13" i="5"/>
  <c r="I67" i="3" l="1"/>
  <c r="H67" i="3"/>
  <c r="G67" i="3"/>
  <c r="F67" i="3"/>
  <c r="E67" i="3"/>
  <c r="D67" i="3"/>
  <c r="I63" i="3"/>
  <c r="H63" i="3"/>
  <c r="G63" i="3"/>
  <c r="F63" i="3"/>
  <c r="E63" i="3"/>
  <c r="D63" i="3"/>
  <c r="I60" i="3"/>
  <c r="H60" i="3"/>
  <c r="G60" i="3"/>
  <c r="F60" i="3"/>
  <c r="E60" i="3"/>
  <c r="D60" i="3"/>
  <c r="I56" i="3"/>
  <c r="H56" i="3"/>
  <c r="G56" i="3"/>
  <c r="F56" i="3"/>
  <c r="E56" i="3"/>
  <c r="C56" i="3"/>
  <c r="I50" i="3"/>
  <c r="H50" i="3"/>
  <c r="G50" i="3"/>
  <c r="F50" i="3"/>
  <c r="E50" i="3"/>
  <c r="C50" i="3"/>
  <c r="I40" i="3"/>
  <c r="H40" i="3"/>
  <c r="G40" i="3"/>
  <c r="F40" i="3"/>
  <c r="E40" i="3"/>
  <c r="D40" i="3"/>
  <c r="I37" i="3"/>
  <c r="H37" i="3"/>
  <c r="G37" i="3"/>
  <c r="F37" i="3"/>
  <c r="E37" i="3"/>
  <c r="C37" i="3"/>
  <c r="I31" i="3"/>
  <c r="H31" i="3"/>
  <c r="G31" i="3"/>
  <c r="F31" i="3"/>
  <c r="E31" i="3"/>
  <c r="C31" i="3"/>
  <c r="I21" i="3"/>
  <c r="H21" i="3"/>
  <c r="G21" i="3"/>
  <c r="F21" i="3"/>
  <c r="E21" i="3"/>
  <c r="D21" i="3"/>
  <c r="I18" i="3"/>
  <c r="H18" i="3"/>
  <c r="G18" i="3"/>
  <c r="F18" i="3"/>
  <c r="E18" i="3"/>
  <c r="C18" i="3"/>
  <c r="I12" i="3"/>
  <c r="G12" i="3"/>
  <c r="H12" i="3"/>
  <c r="F12" i="3"/>
  <c r="E12" i="3"/>
  <c r="C12" i="3"/>
  <c r="S29" i="4"/>
  <c r="R29" i="4"/>
  <c r="Q29" i="4"/>
  <c r="P29" i="4"/>
  <c r="M29" i="4"/>
  <c r="L29" i="4"/>
  <c r="K29" i="4"/>
  <c r="J29" i="4"/>
  <c r="G29" i="4"/>
  <c r="F29" i="4"/>
  <c r="E29" i="4"/>
  <c r="D29" i="4"/>
  <c r="K28" i="4"/>
  <c r="Y27" i="4"/>
  <c r="X27" i="4"/>
  <c r="W27" i="4"/>
  <c r="V27" i="4"/>
  <c r="U27" i="4"/>
  <c r="Q28" i="4" s="1"/>
  <c r="T27" i="4"/>
  <c r="P28" i="4" s="1"/>
  <c r="O27" i="4"/>
  <c r="M28" i="4" s="1"/>
  <c r="N27" i="4"/>
  <c r="J28" i="4" s="1"/>
  <c r="I27" i="4"/>
  <c r="E28" i="4" s="1"/>
  <c r="H27" i="4"/>
  <c r="D28" i="4" s="1"/>
  <c r="Y25" i="4"/>
  <c r="X25" i="4"/>
  <c r="X29" i="4" s="1"/>
  <c r="W25" i="4"/>
  <c r="V25" i="4"/>
  <c r="U25" i="4"/>
  <c r="Q26" i="4" s="1"/>
  <c r="T25" i="4"/>
  <c r="P26" i="4" s="1"/>
  <c r="O25" i="4"/>
  <c r="N25" i="4"/>
  <c r="J26" i="4" s="1"/>
  <c r="I25" i="4"/>
  <c r="E26" i="4" s="1"/>
  <c r="H25" i="4"/>
  <c r="D26" i="4" s="1"/>
  <c r="F26" i="4" l="1"/>
  <c r="O29" i="4"/>
  <c r="K30" i="4" s="1"/>
  <c r="W29" i="4"/>
  <c r="L26" i="4"/>
  <c r="R26" i="4"/>
  <c r="Y29" i="4"/>
  <c r="I29" i="4"/>
  <c r="E30" i="4" s="1"/>
  <c r="G28" i="4"/>
  <c r="S28" i="4"/>
  <c r="U29" i="4"/>
  <c r="Q30" i="4" s="1"/>
  <c r="G26" i="4"/>
  <c r="S26" i="4"/>
  <c r="F28" i="4"/>
  <c r="R28" i="4"/>
  <c r="AA25" i="4"/>
  <c r="W26" i="4" s="1"/>
  <c r="Z27" i="4"/>
  <c r="V28" i="4" s="1"/>
  <c r="M26" i="4"/>
  <c r="AA27" i="4"/>
  <c r="L28" i="4"/>
  <c r="N29" i="4"/>
  <c r="L30" i="4" s="1"/>
  <c r="V29" i="4"/>
  <c r="Z25" i="4"/>
  <c r="K26" i="4"/>
  <c r="H29" i="4"/>
  <c r="F30" i="4" s="1"/>
  <c r="T29" i="4"/>
  <c r="R30" i="4" s="1"/>
  <c r="M30" i="4" l="1"/>
  <c r="G30" i="4"/>
  <c r="S30" i="4"/>
  <c r="D30" i="4"/>
  <c r="V26" i="4"/>
  <c r="Z29" i="4"/>
  <c r="X30" i="4" s="1"/>
  <c r="X26" i="4"/>
  <c r="Y28" i="4"/>
  <c r="W28" i="4"/>
  <c r="X28" i="4"/>
  <c r="AA29" i="4"/>
  <c r="AC25" i="4" s="1"/>
  <c r="Y26" i="4"/>
  <c r="P30" i="4"/>
  <c r="J30" i="4"/>
  <c r="AC27" i="4" l="1"/>
  <c r="W30" i="4"/>
  <c r="Y30" i="4"/>
  <c r="AB27" i="4"/>
  <c r="V30" i="4"/>
  <c r="AB25" i="4"/>
</calcChain>
</file>

<file path=xl/sharedStrings.xml><?xml version="1.0" encoding="utf-8"?>
<sst xmlns="http://schemas.openxmlformats.org/spreadsheetml/2006/main" count="334" uniqueCount="95">
  <si>
    <t>1.Būvdarbu iepirkumi</t>
  </si>
  <si>
    <t>Līgumcenu robežas un iepirkuma veidi</t>
  </si>
  <si>
    <t>Rindas kods</t>
  </si>
  <si>
    <t>Iepirkuma procedūru skaits</t>
  </si>
  <si>
    <t>Informatīvo paziņojumu par noslēgtajiem līgumiem skaits</t>
  </si>
  <si>
    <t>Noslēgto iepirkuma līgumu un vispārīgo vienošanos skaits</t>
  </si>
  <si>
    <t>Iepirkuma līgumu skaits ar komersantiem un pretendentu skaits no</t>
  </si>
  <si>
    <t>Latvijas</t>
  </si>
  <si>
    <t>citām ES valstīm</t>
  </si>
  <si>
    <t>citām valstīm</t>
  </si>
  <si>
    <t>A</t>
  </si>
  <si>
    <t>B</t>
  </si>
  <si>
    <t>veicot atklātu konkursu</t>
  </si>
  <si>
    <t>veicot slēgtu konkursu</t>
  </si>
  <si>
    <t>veicot sarunu procedūru</t>
  </si>
  <si>
    <t>veicot konkursa dialogu</t>
  </si>
  <si>
    <t>Iepirkuma procedūras, kuru līgumcena ir mazāka par Eiropas Savienības līgumcenu robežu</t>
  </si>
  <si>
    <t>veicot Publisko iepirkumu likuma 2.pielikuma “Pakalpojumu līgumu nomenklatūra” B daļā minēto pakalpojumu iepirkumus, kuru līgumcena ir vienāda ar Eiropas Savienības līgumcenu robežu vai lielāka par to</t>
  </si>
  <si>
    <t>veicot Publisko iepirkumu likuma 2.pielikuma “Pakalpojumu līgumu nomenklatūra” B daļā minēto pakalpojumu iepirkumus, kuru līgumcena ir mazāka par Eiropas Savienības līgumcenu robežu</t>
  </si>
  <si>
    <t>veicot Publisko iepirkumu likuma 2.pielikuma “Pakalpojumu līgumu nomenklatūra” B daļā minēto pakalpojumu iepirkumus</t>
  </si>
  <si>
    <t>Būvdarbi</t>
  </si>
  <si>
    <t>Piegāde</t>
  </si>
  <si>
    <t>Pakalpojumi</t>
  </si>
  <si>
    <t>Iepirkuma procedūras, kuru līgumcena ir vienāda ar Eiropas Savienības līgumcenu robežu vai lielāka par to*</t>
  </si>
  <si>
    <t>2. Piegādes iepirkumi</t>
  </si>
  <si>
    <t>3. Pakalpojumu iepirkumi</t>
  </si>
  <si>
    <t>2.Pasūtītāju skaits</t>
  </si>
  <si>
    <t>Skaits</t>
  </si>
  <si>
    <t>Kopā</t>
  </si>
  <si>
    <t>Kopā:</t>
  </si>
  <si>
    <t>Decentralizētie iepirkumi</t>
  </si>
  <si>
    <t>Centralizētie iepirkumi</t>
  </si>
  <si>
    <t>Valsts sektors</t>
  </si>
  <si>
    <t>Kopējā
līgumcena
(EUR)</t>
  </si>
  <si>
    <t>%</t>
  </si>
  <si>
    <r>
      <t xml:space="preserve">Kopsavilkums par iepirkumiem citu </t>
    </r>
    <r>
      <rPr>
        <b/>
        <sz val="12"/>
        <color rgb="FF000000"/>
        <rFont val="Times New Roman"/>
        <family val="1"/>
        <charset val="186"/>
      </rPr>
      <t>pasūtītāju vajadzībām (c</t>
    </r>
    <r>
      <rPr>
        <b/>
        <sz val="12"/>
        <color theme="1"/>
        <rFont val="Times New Roman"/>
        <family val="1"/>
        <charset val="186"/>
      </rPr>
      <t>entralizētie iepirkumi) 2014.gadā</t>
    </r>
  </si>
  <si>
    <t>Iepirkuma procedūras, kuru līgumcena ir vienāda ar Eiropas Savienības līgumcenu robežu vai lielāka par to</t>
  </si>
  <si>
    <t>2.Piegādes iepirkumi</t>
  </si>
  <si>
    <t>3.Pakalpojumu iepirkumi</t>
  </si>
  <si>
    <t>veicot metu konkursu</t>
  </si>
  <si>
    <t>4.Iepirkuma procedūru piemērošanas izņēmumi</t>
  </si>
  <si>
    <t>Publisko iepirkumu likuma 5.pantā noteiktie iepirkuma procedūru piemērošanas izņēmumi</t>
  </si>
  <si>
    <t>Noslēgto iepirkuma līgumu skaits</t>
  </si>
  <si>
    <t>Līgumi par piegādēm vai pakalpojumiem, kurus sabiedrisko pakalpojumu sniedzējs sniedz, veicot Sabiedrisko pakalpojumu sniedzēju iepirkumu likuma 3.,4.,5.,6. un 7.pantā minētās darbības šajos pantos noteiktajās jomās</t>
  </si>
  <si>
    <t>Līgumi par iespieddarbu, elektronisko izdevumu, rokrakstu u.c. dokumentu iepirkumu bibliotēku krājumu papildināšanai vai izglītības un pētniecības procesa organizēšanai izglītības iestādēs un valsts un universitāšu dibinātās zinātniskajās institūcijās</t>
  </si>
  <si>
    <t>Līgumi par tādu priekšmetu iepirkumu muzeju krājumu papildināšanai, kuriem ir mākslinieciska, kultūrvēsturiska, zinātniska vai memoriāla vērtība</t>
  </si>
  <si>
    <t>Līgumi par Latvijas Republikas diplomātisko, konsulāro un citu pārstāvniecību, kā arī to Nacionālo bruņoto spēku vienību iepirkumiem ārvalstīs, kas piedalās starptautiskajās operācijās un starptautiskajās mācībās</t>
  </si>
  <si>
    <t>Līgumi par preču un pakalpojumu iepirkumiem, ko veic kredītiestādes savas darbības nodrošināšanai</t>
  </si>
  <si>
    <t>5.Faktiski izlietotie naudas līdzekļi</t>
  </si>
  <si>
    <t>Pārskata gadā veiktie maksājumi par iepirkumiem</t>
  </si>
  <si>
    <t>Tajā skaitā maksājumi par iepirkumiem, kas veikti, izmantojot elektronisko iepirkumu sistēmu</t>
  </si>
  <si>
    <t>6.Citi iepirkumi</t>
  </si>
  <si>
    <t>Iepirkumu skaits</t>
  </si>
  <si>
    <t>Kopsavilkums par iepirkumiem viena pasūtītāja vajadzībām</t>
  </si>
  <si>
    <t>(decentralizētie iepirkumi) 2014.gadā</t>
  </si>
  <si>
    <t>Vispārīgo vienošanos skaits</t>
  </si>
  <si>
    <t>Noslēgto iepirkuma līgumu summa (EUR) bez PVN</t>
  </si>
  <si>
    <t xml:space="preserve">Noslēgto iepirkuma līgumu skaits </t>
  </si>
  <si>
    <t>Līgumi par piegādēm un pakalpojumiem privāto tiesību juridiskās personas pilnībā finansēta pētniecības un izstrādes līguma izpildei valsts vai augstskolas izveidotā zinātniskajā institūcijā, kas reģistrēta zinātnisko institūciju reģistrā, ja par šīm piegādēm un pakalpojumiem pilnībā atlīdzina no līdzekļiem, kuri saņemti par šā pētniecības un izstrādes līguma izpildi</t>
  </si>
  <si>
    <t>Līgumi par materiālu, reaģentu un komponentu piegādi eksperimentu veikšanai, maketu un prototipu izstrādei valsts vai augstskolas izveidotā zinātniskajā institūcijā, kas reģistrēta zinātnisko institūciju reģistrā, ja šo materiālu, reaģentu un komponentu nepieciešamību, to parametrus vai daudzumu nosaka pētniecības vai izstrādes procesa norise</t>
  </si>
  <si>
    <t>Līgumi par zinātniskās publikācijas publicēšanu zinātniskajā periodikā vai citā zinātniskā izdevumā un par to samaksā vai par to zinātniekam atlīdzina valsts vai augstskolas izveidota zinātniskā institūcija, kas reģistrēta zinātnisko institūciju reģistrā</t>
  </si>
  <si>
    <t xml:space="preserve">7.Publisko iepirkumu likuma piemērošanas izņēmumi </t>
  </si>
  <si>
    <t>Publisko iepirkumu likuma 3.panta pamatojums</t>
  </si>
  <si>
    <t>Noslēgto līgumu skaits</t>
  </si>
  <si>
    <t>Noslēgtā iepirkuma līguma līgumcena (EUR) bez PVN</t>
  </si>
  <si>
    <t>Faktiski izlietotie naudas līdzekļi (EUR) ar PVN</t>
  </si>
  <si>
    <t>1.daļas 1.punkts</t>
  </si>
  <si>
    <t>1.daļas 2.punkts</t>
  </si>
  <si>
    <t>1.daļas 3.punkts</t>
  </si>
  <si>
    <t>1.daļas 4.punkts</t>
  </si>
  <si>
    <t>1.daļas 4.1.punkts</t>
  </si>
  <si>
    <t>1.daļas 6.punkts</t>
  </si>
  <si>
    <t>1.daļas 7.punkts</t>
  </si>
  <si>
    <t>1.daļas 8.punkts</t>
  </si>
  <si>
    <t>1.daļas 9.punkts</t>
  </si>
  <si>
    <t>1.daļas 10.punkts</t>
  </si>
  <si>
    <t>2.daļas 1.punkts</t>
  </si>
  <si>
    <t>2.daļas 2.punkts</t>
  </si>
  <si>
    <t>2.daļas 3.punkts</t>
  </si>
  <si>
    <t>4.daļa</t>
  </si>
  <si>
    <t>Procedūru
skaits (%)</t>
  </si>
  <si>
    <t>Procedūru
skaits</t>
  </si>
  <si>
    <t>Iepirkumu
skaits</t>
  </si>
  <si>
    <t>Pašvaldību sektors</t>
  </si>
  <si>
    <t>Līgumcena (%)</t>
  </si>
  <si>
    <r>
      <t xml:space="preserve">Iepirkumi </t>
    </r>
    <r>
      <rPr>
        <b/>
        <u/>
        <sz val="11"/>
        <color theme="1"/>
        <rFont val="Calibri"/>
        <family val="2"/>
        <charset val="186"/>
        <scheme val="minor"/>
      </rPr>
      <t>virs</t>
    </r>
    <r>
      <rPr>
        <b/>
        <sz val="11"/>
        <color theme="1"/>
        <rFont val="Calibri"/>
        <family val="2"/>
        <charset val="186"/>
        <scheme val="minor"/>
      </rPr>
      <t xml:space="preserve"> ES līgumcenu sliekšņa</t>
    </r>
  </si>
  <si>
    <r>
      <t xml:space="preserve">Iepirkumi </t>
    </r>
    <r>
      <rPr>
        <b/>
        <u/>
        <sz val="11"/>
        <color theme="1"/>
        <rFont val="Calibri"/>
        <family val="2"/>
        <charset val="186"/>
        <scheme val="minor"/>
      </rPr>
      <t>zem</t>
    </r>
    <r>
      <rPr>
        <b/>
        <sz val="11"/>
        <color theme="1"/>
        <rFont val="Calibri"/>
        <family val="2"/>
        <charset val="186"/>
        <scheme val="minor"/>
      </rPr>
      <t xml:space="preserve"> ES līgumcenu sliekšņa</t>
    </r>
  </si>
  <si>
    <t>Publisko iepirkumu likuma gada pārskatu galvenie rādītāji par 2014.gadu</t>
  </si>
  <si>
    <r>
      <t>Publisko iepirkumu likuma 8.</t>
    </r>
    <r>
      <rPr>
        <b/>
        <vertAlign val="superscript"/>
        <sz val="10"/>
        <color theme="1"/>
        <rFont val="Times New Roman1"/>
        <charset val="186"/>
      </rPr>
      <t>2</t>
    </r>
    <r>
      <rPr>
        <b/>
        <sz val="10"/>
        <color theme="1"/>
        <rFont val="Times New Roman1"/>
        <charset val="186"/>
      </rPr>
      <t xml:space="preserve"> pantā noteiktajā kārtībā veiktie iepirkumi</t>
    </r>
  </si>
  <si>
    <r>
      <t>veicot iepirkumus saskaņā ar Publisko iepirkumu likuma 8.</t>
    </r>
    <r>
      <rPr>
        <vertAlign val="superscript"/>
        <sz val="10"/>
        <color theme="1"/>
        <rFont val="Times New Roman1"/>
        <charset val="186"/>
      </rPr>
      <t>2</t>
    </r>
    <r>
      <rPr>
        <sz val="10"/>
        <color theme="1"/>
        <rFont val="Times New Roman1"/>
        <charset val="186"/>
      </rPr>
      <t xml:space="preserve"> pantu</t>
    </r>
  </si>
  <si>
    <r>
      <t>Publisko iepirkumu likuma 8.panta 7.</t>
    </r>
    <r>
      <rPr>
        <b/>
        <vertAlign val="superscript"/>
        <sz val="10"/>
        <color theme="1"/>
        <rFont val="Times New Roman1"/>
        <charset val="186"/>
      </rPr>
      <t>1</t>
    </r>
    <r>
      <rPr>
        <b/>
        <sz val="10"/>
        <color theme="1"/>
        <rFont val="Times New Roman1"/>
        <charset val="186"/>
      </rPr>
      <t xml:space="preserve"> daļā noteiktajā kārtībā veiktie iepirkumi</t>
    </r>
  </si>
  <si>
    <r>
      <t>Publisko iepirkumu likuma 8.</t>
    </r>
    <r>
      <rPr>
        <b/>
        <vertAlign val="superscript"/>
        <sz val="10"/>
        <color theme="1"/>
        <rFont val="Times New Roman1"/>
        <charset val="186"/>
      </rPr>
      <t>2</t>
    </r>
    <r>
      <rPr>
        <b/>
        <sz val="10"/>
        <color theme="1"/>
        <rFont val="Times New Roman1"/>
        <charset val="186"/>
      </rPr>
      <t xml:space="preserve"> pantā noteiktajā kārtībā</t>
    </r>
  </si>
  <si>
    <r>
      <t>veicot iepirkumus saskaņā ar Publisko iepirkumu likuma 8.panta 7.</t>
    </r>
    <r>
      <rPr>
        <vertAlign val="superscript"/>
        <sz val="10"/>
        <color theme="1"/>
        <rFont val="Times New Roman1"/>
        <charset val="186"/>
      </rPr>
      <t>1</t>
    </r>
    <r>
      <rPr>
        <sz val="10"/>
        <color theme="1"/>
        <rFont val="Times New Roman1"/>
        <charset val="186"/>
      </rPr>
      <t xml:space="preserve"> daļu</t>
    </r>
  </si>
  <si>
    <r>
      <t>Veicot iepirkumu saskaņā ar Publisko iepirkumu likuma 8.panta 7.</t>
    </r>
    <r>
      <rPr>
        <vertAlign val="superscript"/>
        <sz val="10"/>
        <color theme="1"/>
        <rFont val="Times New Roman1"/>
        <charset val="186"/>
      </rPr>
      <t>1</t>
    </r>
    <r>
      <rPr>
        <sz val="10"/>
        <color theme="1"/>
        <rFont val="Times New Roman1"/>
        <charset val="186"/>
      </rPr>
      <t xml:space="preserve"> daļu</t>
    </r>
  </si>
  <si>
    <t>Publisko iepirkumu likuma 8. panta 7.daļā noteiktajā kārtībā veiktie iepirkumi</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</si>
</sst>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8">
    <font>
      <sz val="10"/>
      <color theme="1"/>
      <name val="Arial"/>
      <family val="2"/>
      <charset val="186"/>
    </font>
    <font>
      <b/>
      <sz val="12"/>
      <color theme="1"/>
      <name val="Times New Roman"/>
      <family val="1"/>
      <charset val="186"/>
    </font>
    <font>
      <b/>
      <sz val="11"/>
      <color theme="1"/>
      <name val="Times New Roman"/>
      <family val="1"/>
      <charset val="186"/>
    </font>
    <font>
      <sz val="10"/>
      <color theme="1"/>
      <name val="Times New Roman1"/>
      <charset val="186"/>
    </font>
    <font>
      <sz val="12"/>
      <color theme="1"/>
      <name val="Times New Roman"/>
      <family val="1"/>
      <charset val="186"/>
    </font>
    <font>
      <b/>
      <sz val="10"/>
      <color theme="1"/>
      <name val="Times New Roman1"/>
      <charset val="186"/>
    </font>
    <font>
      <b/>
      <sz val="9"/>
      <color theme="1"/>
      <name val="Times New Roman"/>
      <family val="1"/>
      <charset val="186"/>
    </font>
    <font>
      <sz val="9"/>
      <color theme="1"/>
      <name val="Times New Roman"/>
      <family val="1"/>
      <charset val="186"/>
    </font>
    <font>
      <b/>
      <sz val="12"/>
      <color theme="1"/>
      <name val="Times New Roman1"/>
      <charset val="186"/>
    </font>
    <font>
      <b/>
      <sz val="12"/>
      <color rgb="FF000000"/>
      <name val="Times New Roman1"/>
      <charset val="186"/>
    </font>
    <font>
      <b/>
      <sz val="12"/>
      <color rgb="FF000000"/>
      <name val="Times New Roman"/>
      <family val="1"/>
      <charset val="186"/>
    </font>
    <font>
      <b/>
      <sz val="10"/>
      <color theme="1"/>
      <name val="Arial"/>
      <family val="2"/>
      <charset val="186"/>
    </font>
    <font>
      <sz val="10"/>
      <color theme="1"/>
      <name val="Arial"/>
      <family val="2"/>
      <charset val="186"/>
    </font>
    <font>
      <b/>
      <sz val="11"/>
      <color theme="1"/>
      <name val="Calibri"/>
      <family val="2"/>
      <charset val="186"/>
      <scheme val="minor"/>
    </font>
    <font>
      <b/>
      <sz val="20"/>
      <color theme="1"/>
      <name val="Calibri"/>
      <family val="2"/>
      <charset val="186"/>
      <scheme val="minor"/>
    </font>
    <font>
      <b/>
      <sz val="16"/>
      <color theme="1"/>
      <name val="Calibri"/>
      <family val="2"/>
      <charset val="186"/>
      <scheme val="minor"/>
    </font>
    <font>
      <sz val="8"/>
      <color theme="1"/>
      <name val="Calibri"/>
      <family val="2"/>
      <charset val="186"/>
      <scheme val="minor"/>
    </font>
    <font>
      <b/>
      <sz val="14"/>
      <color theme="1"/>
      <name val="Calibri"/>
      <family val="2"/>
      <charset val="186"/>
      <scheme val="minor"/>
    </font>
    <font>
      <sz val="10"/>
      <color theme="1"/>
      <name val="Calibri"/>
      <family val="2"/>
      <charset val="186"/>
      <scheme val="minor"/>
    </font>
    <font>
      <sz val="12"/>
      <color theme="1"/>
      <name val="Calibri"/>
      <family val="2"/>
      <charset val="186"/>
      <scheme val="minor"/>
    </font>
    <font>
      <b/>
      <sz val="10"/>
      <color theme="1"/>
      <name val="Calibri"/>
      <family val="2"/>
      <charset val="186"/>
      <scheme val="minor"/>
    </font>
    <font>
      <b/>
      <u/>
      <sz val="11"/>
      <color theme="1"/>
      <name val="Calibri"/>
      <family val="2"/>
      <charset val="186"/>
      <scheme val="minor"/>
    </font>
    <font>
      <b/>
      <sz val="10"/>
      <color rgb="FF000000"/>
      <name val="Times New Roman1"/>
      <charset val="186"/>
    </font>
    <font>
      <sz val="10"/>
      <color theme="1"/>
      <name val="Times New Roman"/>
      <family val="1"/>
      <charset val="186"/>
    </font>
    <font>
      <b/>
      <sz val="10"/>
      <color theme="1"/>
      <name val="Times New Roman"/>
      <family val="1"/>
      <charset val="186"/>
    </font>
    <font>
      <b/>
      <vertAlign val="superscript"/>
      <sz val="10"/>
      <color theme="1"/>
      <name val="Times New Roman1"/>
      <charset val="186"/>
    </font>
    <font>
      <vertAlign val="superscript"/>
      <sz val="10"/>
      <color theme="1"/>
      <name val="Times New Roman1"/>
      <charset val="186"/>
    </font>
    <font>
      <sz val="11"/>
      <color rgb="FF585858"/>
      <name val="Arial"/>
      <family val="2"/>
      <charset val="186"/>
    </font>
  </fonts>
  <fills count="9">
    <fill>
      <patternFill patternType="none"/>
    </fill>
    <fill>
      <patternFill patternType="gray125"/>
    </fill>
    <fill>
      <patternFill patternType="solid">
        <fgColor rgb="FFCCCCCC"/>
        <bgColor rgb="FFCCCCCC"/>
      </patternFill>
    </fill>
    <fill>
      <patternFill patternType="solid">
        <fgColor theme="4" tint="0.79998168889431442"/>
        <bgColor indexed="64"/>
      </patternFill>
    </fill>
    <fill>
      <patternFill patternType="solid">
        <fgColor rgb="FFFAE5A8"/>
        <bgColor indexed="64"/>
      </patternFill>
    </fill>
    <fill>
      <patternFill patternType="solid">
        <fgColor theme="5" tint="0.79998168889431442"/>
        <bgColor indexed="64"/>
      </patternFill>
    </fill>
    <fill>
      <patternFill patternType="solid">
        <fgColor theme="4" tint="0.39997558519241921"/>
        <bgColor indexed="64"/>
      </patternFill>
    </fill>
    <fill>
      <patternFill patternType="solid">
        <fgColor rgb="FFFFC000"/>
        <bgColor indexed="64"/>
      </patternFill>
    </fill>
    <fill>
      <patternFill patternType="solid">
        <fgColor theme="5" tint="0.39997558519241921"/>
        <bgColor indexed="64"/>
      </patternFill>
    </fill>
  </fills>
  <borders count="24">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rgb="FF000000"/>
      </bottom>
      <diagonal/>
    </border>
    <border>
      <left/>
      <right style="thin">
        <color rgb="FF000000"/>
      </right>
      <top/>
      <bottom style="thin">
        <color rgb="FF000000"/>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bottom/>
      <diagonal/>
    </border>
    <border>
      <left style="thin">
        <color rgb="FF000000"/>
      </left>
      <right/>
      <top style="thin">
        <color rgb="FF000000"/>
      </top>
      <bottom/>
      <diagonal/>
    </border>
    <border>
      <left style="thin">
        <color indexed="64"/>
      </left>
      <right/>
      <top/>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9" fontId="12" fillId="0" borderId="0" applyFont="0" applyFill="0" applyBorder="0" applyAlignment="0" applyProtection="0"/>
  </cellStyleXfs>
  <cellXfs count="181">
    <xf numFmtId="0" fontId="0" fillId="0" borderId="0" xfId="0"/>
    <xf numFmtId="0" fontId="3" fillId="2" borderId="1" xfId="0" applyFont="1" applyFill="1" applyBorder="1" applyAlignment="1">
      <alignment horizontal="center" wrapText="1"/>
    </xf>
    <xf numFmtId="0" fontId="4" fillId="2" borderId="1" xfId="0" applyFont="1" applyFill="1" applyBorder="1" applyAlignment="1">
      <alignment wrapText="1"/>
    </xf>
    <xf numFmtId="0" fontId="4" fillId="2" borderId="1" xfId="0" applyFont="1" applyFill="1" applyBorder="1"/>
    <xf numFmtId="0" fontId="3" fillId="2" borderId="1" xfId="0" applyFont="1" applyFill="1" applyBorder="1" applyAlignment="1">
      <alignment horizontal="center"/>
    </xf>
    <xf numFmtId="0" fontId="3" fillId="0" borderId="1" xfId="0" applyFont="1" applyBorder="1" applyAlignment="1">
      <alignment horizontal="center"/>
    </xf>
    <xf numFmtId="0" fontId="0" fillId="0" borderId="1" xfId="0" applyBorder="1"/>
    <xf numFmtId="0" fontId="3" fillId="0" borderId="1" xfId="0" applyFont="1" applyBorder="1" applyAlignment="1">
      <alignment horizontal="right" wrapText="1"/>
    </xf>
    <xf numFmtId="0" fontId="3" fillId="0" borderId="1" xfId="0" applyFont="1" applyBorder="1" applyAlignment="1">
      <alignment horizontal="right"/>
    </xf>
    <xf numFmtId="0" fontId="3" fillId="2" borderId="1" xfId="0" applyFont="1" applyFill="1" applyBorder="1"/>
    <xf numFmtId="3" fontId="3" fillId="0" borderId="1" xfId="0" applyNumberFormat="1" applyFont="1" applyBorder="1" applyAlignment="1">
      <alignment horizontal="right"/>
    </xf>
    <xf numFmtId="0" fontId="1" fillId="0" borderId="0" xfId="0" applyFont="1"/>
    <xf numFmtId="0" fontId="2" fillId="0" borderId="0" xfId="0" applyFont="1" applyAlignment="1">
      <alignment horizontal="center"/>
    </xf>
    <xf numFmtId="0" fontId="8" fillId="0" borderId="0" xfId="0" applyFont="1"/>
    <xf numFmtId="0" fontId="2" fillId="0" borderId="0" xfId="0" applyFont="1"/>
    <xf numFmtId="0" fontId="9" fillId="0" borderId="0" xfId="0" applyFont="1"/>
    <xf numFmtId="3" fontId="3" fillId="0" borderId="1" xfId="0" applyNumberFormat="1" applyFont="1" applyBorder="1" applyAlignment="1">
      <alignment horizontal="right" wrapText="1"/>
    </xf>
    <xf numFmtId="0" fontId="5" fillId="0" borderId="1" xfId="0" applyFont="1" applyBorder="1"/>
    <xf numFmtId="0" fontId="7" fillId="2" borderId="4" xfId="0" applyFont="1" applyFill="1" applyBorder="1" applyAlignment="1">
      <alignment horizontal="center"/>
    </xf>
    <xf numFmtId="0" fontId="4" fillId="2" borderId="1" xfId="0" applyFont="1" applyFill="1" applyBorder="1" applyAlignment="1">
      <alignment horizontal="center"/>
    </xf>
    <xf numFmtId="0" fontId="7" fillId="0" borderId="2" xfId="0" applyFont="1" applyBorder="1" applyAlignment="1">
      <alignment horizontal="center"/>
    </xf>
    <xf numFmtId="0" fontId="7" fillId="0" borderId="3" xfId="0" applyFont="1" applyBorder="1" applyAlignment="1">
      <alignment horizontal="center"/>
    </xf>
    <xf numFmtId="0" fontId="7" fillId="0" borderId="2" xfId="0" applyFont="1" applyBorder="1"/>
    <xf numFmtId="0" fontId="5" fillId="0" borderId="1" xfId="0" applyFont="1" applyBorder="1" applyAlignment="1">
      <alignment horizontal="right"/>
    </xf>
    <xf numFmtId="0" fontId="5" fillId="2" borderId="1" xfId="0" applyFont="1" applyFill="1" applyBorder="1"/>
    <xf numFmtId="3" fontId="5" fillId="0" borderId="1" xfId="0" applyNumberFormat="1" applyFont="1" applyBorder="1" applyAlignment="1">
      <alignment horizontal="right"/>
    </xf>
    <xf numFmtId="0" fontId="11" fillId="0" borderId="0" xfId="0" applyFont="1"/>
    <xf numFmtId="0" fontId="3" fillId="0" borderId="6" xfId="0" applyFont="1" applyBorder="1" applyAlignment="1">
      <alignment horizontal="right" wrapText="1"/>
    </xf>
    <xf numFmtId="0" fontId="3" fillId="2" borderId="6" xfId="0" applyFont="1" applyFill="1" applyBorder="1"/>
    <xf numFmtId="0" fontId="3" fillId="0" borderId="6" xfId="0" applyFont="1" applyBorder="1" applyAlignment="1">
      <alignment horizontal="right"/>
    </xf>
    <xf numFmtId="3" fontId="3" fillId="0" borderId="6" xfId="0" applyNumberFormat="1" applyFont="1" applyBorder="1" applyAlignment="1">
      <alignment horizontal="right"/>
    </xf>
    <xf numFmtId="0" fontId="5" fillId="0" borderId="7" xfId="0" applyFont="1" applyBorder="1" applyAlignment="1">
      <alignment horizontal="right"/>
    </xf>
    <xf numFmtId="3" fontId="5" fillId="0" borderId="7" xfId="0" applyNumberFormat="1" applyFont="1" applyBorder="1" applyAlignment="1">
      <alignment horizontal="right"/>
    </xf>
    <xf numFmtId="0" fontId="5" fillId="2" borderId="7" xfId="0" applyFont="1" applyFill="1" applyBorder="1"/>
    <xf numFmtId="0" fontId="14" fillId="0" borderId="0" xfId="0" applyFont="1"/>
    <xf numFmtId="0" fontId="16" fillId="0" borderId="7" xfId="0" applyFont="1" applyBorder="1" applyAlignment="1">
      <alignment wrapText="1"/>
    </xf>
    <xf numFmtId="0" fontId="16" fillId="3" borderId="7" xfId="0" applyFont="1" applyFill="1" applyBorder="1" applyAlignment="1">
      <alignment wrapText="1"/>
    </xf>
    <xf numFmtId="0" fontId="16" fillId="4" borderId="7" xfId="0" applyFont="1" applyFill="1" applyBorder="1" applyAlignment="1">
      <alignment wrapText="1"/>
    </xf>
    <xf numFmtId="0" fontId="16" fillId="5" borderId="7" xfId="0" applyFont="1" applyFill="1" applyBorder="1" applyAlignment="1">
      <alignment wrapText="1"/>
    </xf>
    <xf numFmtId="0" fontId="0" fillId="0" borderId="7" xfId="0" applyBorder="1"/>
    <xf numFmtId="0" fontId="18" fillId="0" borderId="7" xfId="0" applyFont="1" applyBorder="1" applyAlignment="1">
      <alignment horizontal="center"/>
    </xf>
    <xf numFmtId="3" fontId="18" fillId="3" borderId="7" xfId="0" applyNumberFormat="1" applyFont="1" applyFill="1" applyBorder="1" applyAlignment="1">
      <alignment horizontal="center"/>
    </xf>
    <xf numFmtId="3" fontId="18" fillId="4" borderId="7" xfId="0" applyNumberFormat="1" applyFont="1" applyFill="1" applyBorder="1" applyAlignment="1">
      <alignment horizontal="center"/>
    </xf>
    <xf numFmtId="3" fontId="18" fillId="5" borderId="7" xfId="0" applyNumberFormat="1" applyFont="1" applyFill="1" applyBorder="1" applyAlignment="1">
      <alignment horizontal="center"/>
    </xf>
    <xf numFmtId="0" fontId="18" fillId="3" borderId="7" xfId="0" applyFont="1" applyFill="1" applyBorder="1" applyAlignment="1">
      <alignment horizontal="center"/>
    </xf>
    <xf numFmtId="0" fontId="19" fillId="0" borderId="7" xfId="0" applyFont="1" applyBorder="1" applyAlignment="1">
      <alignment horizontal="center"/>
    </xf>
    <xf numFmtId="164" fontId="18" fillId="0" borderId="7" xfId="1" applyNumberFormat="1" applyFont="1" applyBorder="1" applyAlignment="1">
      <alignment horizontal="center"/>
    </xf>
    <xf numFmtId="164" fontId="18" fillId="3" borderId="7" xfId="1" applyNumberFormat="1" applyFont="1" applyFill="1" applyBorder="1" applyAlignment="1">
      <alignment horizontal="center"/>
    </xf>
    <xf numFmtId="164" fontId="18" fillId="4" borderId="7" xfId="1" applyNumberFormat="1" applyFont="1" applyFill="1" applyBorder="1" applyAlignment="1">
      <alignment horizontal="center"/>
    </xf>
    <xf numFmtId="9" fontId="18" fillId="0" borderId="7" xfId="1" applyFont="1" applyBorder="1" applyAlignment="1">
      <alignment horizontal="center"/>
    </xf>
    <xf numFmtId="9" fontId="18" fillId="5" borderId="7" xfId="1" applyFont="1" applyFill="1" applyBorder="1" applyAlignment="1">
      <alignment horizontal="center"/>
    </xf>
    <xf numFmtId="0" fontId="20" fillId="0" borderId="7" xfId="0" applyFont="1" applyBorder="1" applyAlignment="1">
      <alignment horizontal="center"/>
    </xf>
    <xf numFmtId="3" fontId="20" fillId="3" borderId="7" xfId="0" applyNumberFormat="1" applyFont="1" applyFill="1" applyBorder="1" applyAlignment="1">
      <alignment horizontal="center"/>
    </xf>
    <xf numFmtId="3" fontId="20" fillId="4" borderId="7" xfId="0" applyNumberFormat="1" applyFont="1" applyFill="1" applyBorder="1" applyAlignment="1">
      <alignment horizontal="center"/>
    </xf>
    <xf numFmtId="3" fontId="20" fillId="5" borderId="7" xfId="0" applyNumberFormat="1" applyFont="1" applyFill="1" applyBorder="1" applyAlignment="1">
      <alignment horizontal="center"/>
    </xf>
    <xf numFmtId="164" fontId="20" fillId="0" borderId="7" xfId="1" applyNumberFormat="1" applyFont="1" applyBorder="1" applyAlignment="1">
      <alignment horizontal="center"/>
    </xf>
    <xf numFmtId="164" fontId="20" fillId="3" borderId="7" xfId="1" applyNumberFormat="1" applyFont="1" applyFill="1" applyBorder="1" applyAlignment="1">
      <alignment horizontal="center"/>
    </xf>
    <xf numFmtId="164" fontId="20" fillId="4" borderId="7" xfId="1" applyNumberFormat="1" applyFont="1" applyFill="1" applyBorder="1" applyAlignment="1">
      <alignment horizontal="center"/>
    </xf>
    <xf numFmtId="9" fontId="20" fillId="0" borderId="7" xfId="1" applyFont="1" applyBorder="1" applyAlignment="1">
      <alignment horizontal="center"/>
    </xf>
    <xf numFmtId="9" fontId="20" fillId="5" borderId="7" xfId="1" applyFont="1" applyFill="1" applyBorder="1" applyAlignment="1">
      <alignment horizontal="center"/>
    </xf>
    <xf numFmtId="3" fontId="0" fillId="0" borderId="0" xfId="0" applyNumberFormat="1"/>
    <xf numFmtId="0" fontId="18" fillId="0" borderId="0" xfId="0" applyFont="1" applyAlignment="1">
      <alignment horizontal="center"/>
    </xf>
    <xf numFmtId="3" fontId="5" fillId="0" borderId="1" xfId="0" applyNumberFormat="1" applyFont="1" applyBorder="1" applyAlignment="1">
      <alignment horizontal="right" wrapText="1"/>
    </xf>
    <xf numFmtId="0" fontId="3" fillId="0" borderId="6" xfId="0" applyFont="1" applyBorder="1" applyAlignment="1">
      <alignment horizontal="center"/>
    </xf>
    <xf numFmtId="3" fontId="3" fillId="0" borderId="6" xfId="0" applyNumberFormat="1" applyFont="1" applyBorder="1" applyAlignment="1">
      <alignment horizontal="right" wrapText="1"/>
    </xf>
    <xf numFmtId="3" fontId="5" fillId="0" borderId="7" xfId="0" applyNumberFormat="1" applyFont="1" applyBorder="1" applyAlignment="1">
      <alignment horizontal="right" wrapText="1"/>
    </xf>
    <xf numFmtId="3" fontId="6" fillId="0" borderId="3" xfId="0" applyNumberFormat="1" applyFont="1" applyBorder="1" applyAlignment="1">
      <alignment horizontal="center"/>
    </xf>
    <xf numFmtId="0" fontId="3" fillId="2" borderId="1" xfId="0" applyFont="1" applyFill="1" applyBorder="1" applyAlignment="1">
      <alignment horizontal="center" vertical="center" wrapText="1"/>
    </xf>
    <xf numFmtId="0" fontId="5" fillId="0" borderId="7" xfId="0" applyFont="1" applyBorder="1" applyAlignment="1">
      <alignment horizontal="right"/>
    </xf>
    <xf numFmtId="0" fontId="2" fillId="0" borderId="0" xfId="0" applyFont="1" applyAlignment="1">
      <alignment wrapText="1"/>
    </xf>
    <xf numFmtId="0" fontId="1" fillId="0" borderId="0" xfId="0" applyFont="1" applyAlignment="1">
      <alignment wrapText="1"/>
    </xf>
    <xf numFmtId="0" fontId="3" fillId="0" borderId="1" xfId="0" applyFont="1" applyBorder="1" applyAlignment="1">
      <alignment horizontal="center" wrapText="1"/>
    </xf>
    <xf numFmtId="3" fontId="0" fillId="0" borderId="1" xfId="0" applyNumberFormat="1" applyBorder="1"/>
    <xf numFmtId="0" fontId="6" fillId="0" borderId="0" xfId="0" applyFont="1" applyAlignment="1">
      <alignment wrapText="1"/>
    </xf>
    <xf numFmtId="0" fontId="7" fillId="0" borderId="0" xfId="0" applyFont="1" applyAlignment="1">
      <alignment wrapText="1"/>
    </xf>
    <xf numFmtId="0" fontId="3" fillId="0" borderId="1" xfId="0" applyFont="1" applyBorder="1" applyAlignment="1">
      <alignment horizontal="justify" wrapText="1"/>
    </xf>
    <xf numFmtId="0" fontId="0" fillId="2" borderId="1" xfId="0" applyFill="1" applyBorder="1"/>
    <xf numFmtId="0" fontId="3" fillId="0" borderId="1" xfId="0" applyFont="1" applyBorder="1" applyAlignment="1">
      <alignment wrapText="1"/>
    </xf>
    <xf numFmtId="3" fontId="3" fillId="0" borderId="1" xfId="0" applyNumberFormat="1" applyFont="1" applyBorder="1" applyAlignment="1">
      <alignment horizontal="center"/>
    </xf>
    <xf numFmtId="0" fontId="0" fillId="0" borderId="0" xfId="0" applyAlignment="1">
      <alignment wrapText="1"/>
    </xf>
    <xf numFmtId="0" fontId="3" fillId="0" borderId="0" xfId="0" applyFont="1" applyBorder="1" applyAlignment="1">
      <alignment horizontal="right"/>
    </xf>
    <xf numFmtId="0" fontId="5" fillId="0" borderId="0" xfId="0" applyFont="1" applyBorder="1" applyAlignment="1">
      <alignment horizontal="right"/>
    </xf>
    <xf numFmtId="0" fontId="3" fillId="0" borderId="6" xfId="0" applyFont="1" applyFill="1" applyBorder="1" applyAlignment="1">
      <alignment horizontal="right"/>
    </xf>
    <xf numFmtId="0" fontId="5" fillId="0" borderId="7" xfId="0" applyFont="1" applyFill="1" applyBorder="1" applyAlignment="1">
      <alignment horizontal="right"/>
    </xf>
    <xf numFmtId="0" fontId="3" fillId="0" borderId="6" xfId="0" applyFont="1" applyBorder="1" applyAlignment="1">
      <alignment horizontal="justify" wrapText="1"/>
    </xf>
    <xf numFmtId="0" fontId="3" fillId="0" borderId="7" xfId="0" applyFont="1" applyBorder="1" applyAlignment="1">
      <alignment horizontal="right"/>
    </xf>
    <xf numFmtId="0" fontId="3" fillId="0" borderId="6" xfId="0" applyFont="1" applyBorder="1" applyAlignment="1">
      <alignment wrapText="1"/>
    </xf>
    <xf numFmtId="3" fontId="3" fillId="0" borderId="6" xfId="0" applyNumberFormat="1" applyFont="1" applyBorder="1" applyAlignment="1">
      <alignment horizontal="center"/>
    </xf>
    <xf numFmtId="0" fontId="5" fillId="0" borderId="7" xfId="0" applyFont="1" applyBorder="1" applyAlignment="1">
      <alignment horizontal="center"/>
    </xf>
    <xf numFmtId="3" fontId="5" fillId="0" borderId="7" xfId="0" applyNumberFormat="1" applyFont="1" applyBorder="1" applyAlignment="1">
      <alignment horizontal="center"/>
    </xf>
    <xf numFmtId="0" fontId="3" fillId="0" borderId="0" xfId="0" applyFont="1" applyFill="1" applyBorder="1" applyAlignment="1">
      <alignment horizontal="center" vertical="center"/>
    </xf>
    <xf numFmtId="3" fontId="22" fillId="0" borderId="0" xfId="0" applyNumberFormat="1" applyFont="1" applyFill="1" applyBorder="1" applyAlignment="1">
      <alignment horizontal="center" vertical="center"/>
    </xf>
    <xf numFmtId="0" fontId="3" fillId="0" borderId="1" xfId="0" applyFont="1" applyFill="1" applyBorder="1"/>
    <xf numFmtId="0" fontId="5" fillId="0" borderId="1" xfId="0" applyFont="1" applyFill="1" applyBorder="1"/>
    <xf numFmtId="0" fontId="3" fillId="0" borderId="15" xfId="0" applyFont="1" applyFill="1" applyBorder="1"/>
    <xf numFmtId="0" fontId="3" fillId="0" borderId="0" xfId="0" applyFont="1" applyFill="1" applyBorder="1" applyAlignment="1">
      <alignment horizontal="center" wrapText="1"/>
    </xf>
    <xf numFmtId="0" fontId="3" fillId="0" borderId="0" xfId="0" applyFont="1" applyFill="1" applyBorder="1" applyAlignment="1">
      <alignment horizontal="center" vertical="center" wrapText="1"/>
    </xf>
    <xf numFmtId="0" fontId="23" fillId="0" borderId="7" xfId="0" applyFont="1" applyBorder="1" applyAlignment="1">
      <alignment wrapText="1"/>
    </xf>
    <xf numFmtId="0" fontId="23" fillId="2" borderId="1" xfId="0" applyFont="1" applyFill="1" applyBorder="1" applyAlignment="1">
      <alignment horizontal="center"/>
    </xf>
    <xf numFmtId="0" fontId="24" fillId="0" borderId="7" xfId="0" applyFont="1" applyBorder="1" applyAlignment="1">
      <alignment horizontal="right" wrapText="1"/>
    </xf>
    <xf numFmtId="0" fontId="23" fillId="0" borderId="7" xfId="0" applyFont="1" applyBorder="1" applyAlignment="1">
      <alignment horizontal="center"/>
    </xf>
    <xf numFmtId="0" fontId="3" fillId="0" borderId="4" xfId="0" applyFont="1" applyBorder="1" applyAlignment="1">
      <alignment wrapText="1"/>
    </xf>
    <xf numFmtId="0" fontId="3" fillId="0" borderId="7" xfId="0" applyFont="1" applyBorder="1" applyAlignment="1">
      <alignment horizontal="center"/>
    </xf>
    <xf numFmtId="0" fontId="3" fillId="0" borderId="7" xfId="0" applyFont="1" applyFill="1" applyBorder="1" applyAlignment="1">
      <alignment horizontal="center"/>
    </xf>
    <xf numFmtId="0" fontId="3" fillId="0" borderId="16" xfId="0" applyFont="1" applyBorder="1" applyAlignment="1">
      <alignment wrapText="1"/>
    </xf>
    <xf numFmtId="0" fontId="23" fillId="0" borderId="8" xfId="0" applyFont="1" applyBorder="1" applyAlignment="1">
      <alignment horizontal="center" vertical="center"/>
    </xf>
    <xf numFmtId="0" fontId="23" fillId="0" borderId="7" xfId="0" applyFont="1" applyBorder="1" applyAlignment="1">
      <alignment horizontal="center" vertical="center"/>
    </xf>
    <xf numFmtId="3" fontId="23" fillId="0" borderId="7" xfId="0" applyNumberFormat="1" applyFont="1" applyBorder="1" applyAlignment="1">
      <alignment horizontal="center"/>
    </xf>
    <xf numFmtId="3" fontId="23" fillId="0" borderId="7" xfId="0" applyNumberFormat="1" applyFont="1" applyBorder="1" applyAlignment="1">
      <alignment horizontal="center" vertical="center"/>
    </xf>
    <xf numFmtId="3" fontId="24" fillId="0" borderId="7" xfId="0" applyNumberFormat="1" applyFont="1" applyBorder="1" applyAlignment="1">
      <alignment horizontal="center"/>
    </xf>
    <xf numFmtId="0" fontId="24" fillId="0" borderId="7" xfId="0" applyFont="1" applyBorder="1" applyAlignment="1">
      <alignment horizontal="center" wrapText="1"/>
    </xf>
    <xf numFmtId="0" fontId="0" fillId="0" borderId="0" xfId="0" applyAlignment="1"/>
    <xf numFmtId="0" fontId="5" fillId="0" borderId="13" xfId="0" applyFont="1" applyBorder="1" applyAlignment="1">
      <alignment horizontal="right" wrapText="1"/>
    </xf>
    <xf numFmtId="0" fontId="5" fillId="0" borderId="14" xfId="0" applyFont="1" applyBorder="1" applyAlignment="1">
      <alignment horizontal="right" wrapText="1"/>
    </xf>
    <xf numFmtId="0" fontId="3" fillId="2" borderId="6" xfId="0" applyFont="1" applyFill="1" applyBorder="1" applyAlignment="1">
      <alignment horizontal="center" wrapText="1"/>
    </xf>
    <xf numFmtId="0" fontId="3" fillId="2" borderId="3" xfId="0" applyFont="1" applyFill="1" applyBorder="1" applyAlignment="1">
      <alignment horizontal="center" wrapText="1"/>
    </xf>
    <xf numFmtId="0" fontId="3" fillId="0" borderId="1" xfId="0" applyFont="1" applyFill="1" applyBorder="1" applyAlignment="1">
      <alignment horizontal="center" vertical="center"/>
    </xf>
    <xf numFmtId="0" fontId="5" fillId="0" borderId="4" xfId="0" applyFont="1" applyBorder="1" applyAlignment="1">
      <alignment horizontal="right" wrapText="1"/>
    </xf>
    <xf numFmtId="0" fontId="5" fillId="0" borderId="5" xfId="0" applyFont="1" applyBorder="1" applyAlignment="1">
      <alignment horizontal="right" wrapText="1"/>
    </xf>
    <xf numFmtId="0" fontId="5" fillId="0" borderId="7" xfId="0" applyFont="1" applyBorder="1" applyAlignment="1">
      <alignment horizontal="right" wrapText="1"/>
    </xf>
    <xf numFmtId="0" fontId="5" fillId="0" borderId="1" xfId="0" applyFont="1" applyFill="1" applyBorder="1" applyAlignment="1">
      <alignment wrapText="1"/>
    </xf>
    <xf numFmtId="3" fontId="22" fillId="0" borderId="1" xfId="0" applyNumberFormat="1" applyFont="1" applyFill="1" applyBorder="1" applyAlignment="1">
      <alignment horizontal="center" vertical="center"/>
    </xf>
    <xf numFmtId="0" fontId="3" fillId="2" borderId="1" xfId="0" applyFont="1" applyFill="1" applyBorder="1" applyAlignment="1">
      <alignment horizontal="center" vertical="center" wrapText="1"/>
    </xf>
    <xf numFmtId="0" fontId="1" fillId="0" borderId="0" xfId="0" applyFont="1" applyAlignment="1">
      <alignment horizontal="center" vertical="center" wrapText="1"/>
    </xf>
    <xf numFmtId="0" fontId="5" fillId="0" borderId="4" xfId="0" applyFont="1" applyBorder="1" applyAlignment="1">
      <alignment horizontal="right"/>
    </xf>
    <xf numFmtId="0" fontId="5" fillId="0" borderId="5" xfId="0" applyFont="1" applyBorder="1" applyAlignment="1">
      <alignment horizontal="right"/>
    </xf>
    <xf numFmtId="0" fontId="5" fillId="0" borderId="1" xfId="0" applyFont="1" applyFill="1" applyBorder="1" applyAlignment="1">
      <alignment horizontal="left" vertical="center"/>
    </xf>
    <xf numFmtId="0" fontId="1" fillId="0" borderId="0" xfId="0" applyFont="1" applyAlignment="1">
      <alignment horizontal="center" vertical="center"/>
    </xf>
    <xf numFmtId="0" fontId="5" fillId="0" borderId="2" xfId="0" applyFont="1" applyFill="1" applyBorder="1" applyAlignment="1">
      <alignment horizontal="left" vertical="center" wrapText="1"/>
    </xf>
    <xf numFmtId="0" fontId="5" fillId="0" borderId="11" xfId="0" applyFont="1" applyFill="1" applyBorder="1" applyAlignment="1">
      <alignment horizontal="left" vertical="center" wrapText="1"/>
    </xf>
    <xf numFmtId="0" fontId="5" fillId="0" borderId="12" xfId="0" applyFont="1" applyFill="1" applyBorder="1" applyAlignment="1">
      <alignment horizontal="left" vertical="center" wrapText="1"/>
    </xf>
    <xf numFmtId="0" fontId="5" fillId="0" borderId="7" xfId="0" applyFont="1" applyBorder="1" applyAlignment="1">
      <alignment horizontal="right"/>
    </xf>
    <xf numFmtId="0" fontId="13" fillId="0" borderId="8" xfId="0" applyFont="1" applyBorder="1" applyAlignment="1">
      <alignment horizontal="center" vertical="center" wrapText="1"/>
    </xf>
    <xf numFmtId="0" fontId="13" fillId="0" borderId="9" xfId="0" applyFont="1" applyBorder="1" applyAlignment="1">
      <alignment horizontal="center" vertical="center" wrapText="1"/>
    </xf>
    <xf numFmtId="0" fontId="13" fillId="0" borderId="10" xfId="0" applyFont="1" applyBorder="1" applyAlignment="1">
      <alignment horizontal="center" vertical="center" wrapText="1"/>
    </xf>
    <xf numFmtId="9" fontId="13" fillId="0" borderId="8" xfId="1" applyFont="1" applyBorder="1" applyAlignment="1">
      <alignment horizontal="center" vertical="center"/>
    </xf>
    <xf numFmtId="9" fontId="13" fillId="0" borderId="10" xfId="1" applyFont="1" applyBorder="1" applyAlignment="1">
      <alignment horizontal="center" vertical="center"/>
    </xf>
    <xf numFmtId="10" fontId="13" fillId="6" borderId="8" xfId="1" applyNumberFormat="1" applyFont="1" applyFill="1" applyBorder="1" applyAlignment="1">
      <alignment horizontal="center" vertical="center"/>
    </xf>
    <xf numFmtId="10" fontId="13" fillId="6" borderId="10" xfId="1" applyNumberFormat="1" applyFont="1" applyFill="1" applyBorder="1" applyAlignment="1">
      <alignment horizontal="center" vertical="center"/>
    </xf>
    <xf numFmtId="10" fontId="13" fillId="7" borderId="8" xfId="1" applyNumberFormat="1" applyFont="1" applyFill="1" applyBorder="1" applyAlignment="1">
      <alignment horizontal="center" vertical="center"/>
    </xf>
    <xf numFmtId="10" fontId="13" fillId="7" borderId="10" xfId="1" applyNumberFormat="1" applyFont="1" applyFill="1" applyBorder="1" applyAlignment="1">
      <alignment horizontal="center" vertical="center"/>
    </xf>
    <xf numFmtId="10" fontId="13" fillId="8" borderId="8" xfId="1" applyNumberFormat="1" applyFont="1" applyFill="1" applyBorder="1" applyAlignment="1">
      <alignment horizontal="center" vertical="center"/>
    </xf>
    <xf numFmtId="10" fontId="13" fillId="8" borderId="10" xfId="1" applyNumberFormat="1" applyFont="1" applyFill="1" applyBorder="1" applyAlignment="1">
      <alignment horizontal="center" vertical="center"/>
    </xf>
    <xf numFmtId="0" fontId="13" fillId="0" borderId="7" xfId="0" applyFont="1" applyBorder="1" applyAlignment="1">
      <alignment horizontal="center" vertical="center"/>
    </xf>
    <xf numFmtId="9" fontId="13" fillId="0" borderId="7" xfId="1" applyFont="1" applyBorder="1" applyAlignment="1">
      <alignment horizontal="center" vertical="center"/>
    </xf>
    <xf numFmtId="0" fontId="13" fillId="4" borderId="7" xfId="0" applyFont="1" applyFill="1" applyBorder="1" applyAlignment="1">
      <alignment horizontal="center"/>
    </xf>
    <xf numFmtId="0" fontId="13" fillId="5" borderId="7" xfId="0" applyFont="1" applyFill="1" applyBorder="1" applyAlignment="1">
      <alignment horizontal="center"/>
    </xf>
    <xf numFmtId="0" fontId="13" fillId="0" borderId="7" xfId="0" applyFont="1" applyFill="1" applyBorder="1" applyAlignment="1">
      <alignment horizontal="center" vertical="center" wrapText="1"/>
    </xf>
    <xf numFmtId="0" fontId="13" fillId="0" borderId="7" xfId="0" applyFont="1" applyFill="1" applyBorder="1" applyAlignment="1">
      <alignment horizontal="center" vertical="center"/>
    </xf>
    <xf numFmtId="9" fontId="13" fillId="0" borderId="7" xfId="1" applyNumberFormat="1" applyFont="1" applyBorder="1" applyAlignment="1">
      <alignment horizontal="center" vertical="center"/>
    </xf>
    <xf numFmtId="0" fontId="13" fillId="3" borderId="7" xfId="0" applyFont="1" applyFill="1" applyBorder="1" applyAlignment="1">
      <alignment horizontal="center"/>
    </xf>
    <xf numFmtId="0" fontId="0" fillId="0" borderId="7" xfId="0" applyBorder="1" applyAlignment="1">
      <alignment horizontal="center"/>
    </xf>
    <xf numFmtId="0" fontId="15" fillId="6" borderId="7" xfId="0" applyFont="1" applyFill="1" applyBorder="1" applyAlignment="1">
      <alignment horizontal="center"/>
    </xf>
    <xf numFmtId="0" fontId="13" fillId="0" borderId="9" xfId="0" applyFont="1" applyBorder="1" applyAlignment="1">
      <alignment horizontal="center" vertical="center"/>
    </xf>
    <xf numFmtId="0" fontId="13" fillId="0" borderId="10" xfId="0" applyFont="1" applyBorder="1" applyAlignment="1">
      <alignment horizontal="center" vertical="center"/>
    </xf>
    <xf numFmtId="0" fontId="17" fillId="0" borderId="8" xfId="0" applyFont="1" applyBorder="1" applyAlignment="1">
      <alignment horizontal="center" vertical="center"/>
    </xf>
    <xf numFmtId="0" fontId="17" fillId="0" borderId="10" xfId="0" applyFont="1" applyBorder="1" applyAlignment="1">
      <alignment horizontal="center" vertical="center"/>
    </xf>
    <xf numFmtId="0" fontId="15" fillId="7" borderId="7" xfId="0" applyFont="1" applyFill="1" applyBorder="1" applyAlignment="1">
      <alignment horizontal="center"/>
    </xf>
    <xf numFmtId="0" fontId="15" fillId="8" borderId="7" xfId="0" applyFont="1" applyFill="1" applyBorder="1" applyAlignment="1">
      <alignment horizontal="center"/>
    </xf>
    <xf numFmtId="0" fontId="15" fillId="0" borderId="13" xfId="0" applyFont="1" applyBorder="1" applyAlignment="1">
      <alignment horizontal="center"/>
    </xf>
    <xf numFmtId="0" fontId="15" fillId="0" borderId="18" xfId="0" applyFont="1" applyBorder="1" applyAlignment="1">
      <alignment horizontal="center"/>
    </xf>
    <xf numFmtId="0" fontId="15" fillId="0" borderId="14" xfId="0" applyFont="1" applyBorder="1" applyAlignment="1">
      <alignment horizontal="center"/>
    </xf>
    <xf numFmtId="0" fontId="17" fillId="6" borderId="8" xfId="0" applyFont="1" applyFill="1" applyBorder="1" applyAlignment="1">
      <alignment horizontal="center" vertical="center"/>
    </xf>
    <xf numFmtId="0" fontId="17" fillId="6" borderId="10" xfId="0" applyFont="1" applyFill="1" applyBorder="1" applyAlignment="1">
      <alignment horizontal="center" vertical="center"/>
    </xf>
    <xf numFmtId="0" fontId="17" fillId="7" borderId="8" xfId="0" applyFont="1" applyFill="1" applyBorder="1" applyAlignment="1">
      <alignment horizontal="center" vertical="center"/>
    </xf>
    <xf numFmtId="0" fontId="17" fillId="7" borderId="10" xfId="0" applyFont="1" applyFill="1" applyBorder="1" applyAlignment="1">
      <alignment horizontal="center" vertical="center"/>
    </xf>
    <xf numFmtId="0" fontId="17" fillId="8" borderId="8" xfId="0" applyFont="1" applyFill="1" applyBorder="1" applyAlignment="1">
      <alignment horizontal="center" vertical="center"/>
    </xf>
    <xf numFmtId="0" fontId="17" fillId="8" borderId="10" xfId="0" applyFont="1" applyFill="1" applyBorder="1" applyAlignment="1">
      <alignment horizontal="center" vertical="center"/>
    </xf>
    <xf numFmtId="0" fontId="0" fillId="0" borderId="19" xfId="0" applyBorder="1" applyAlignment="1">
      <alignment horizontal="center"/>
    </xf>
    <xf numFmtId="0" fontId="0" fillId="0" borderId="20" xfId="0" applyBorder="1" applyAlignment="1">
      <alignment horizontal="center"/>
    </xf>
    <xf numFmtId="0" fontId="0" fillId="0" borderId="17" xfId="0" applyBorder="1" applyAlignment="1">
      <alignment horizontal="center"/>
    </xf>
    <xf numFmtId="0" fontId="0" fillId="0" borderId="21" xfId="0" applyBorder="1" applyAlignment="1">
      <alignment horizontal="center"/>
    </xf>
    <xf numFmtId="0" fontId="0" fillId="0" borderId="22" xfId="0" applyBorder="1" applyAlignment="1">
      <alignment horizontal="center"/>
    </xf>
    <xf numFmtId="0" fontId="0" fillId="0" borderId="23" xfId="0" applyBorder="1" applyAlignment="1">
      <alignment horizontal="center"/>
    </xf>
    <xf numFmtId="0" fontId="13" fillId="3" borderId="13" xfId="0" applyFont="1" applyFill="1" applyBorder="1" applyAlignment="1">
      <alignment horizontal="center"/>
    </xf>
    <xf numFmtId="0" fontId="13" fillId="3" borderId="14" xfId="0" applyFont="1" applyFill="1" applyBorder="1" applyAlignment="1">
      <alignment horizontal="center"/>
    </xf>
    <xf numFmtId="0" fontId="13" fillId="4" borderId="13" xfId="0" applyFont="1" applyFill="1" applyBorder="1" applyAlignment="1">
      <alignment horizontal="center"/>
    </xf>
    <xf numFmtId="0" fontId="13" fillId="4" borderId="14" xfId="0" applyFont="1" applyFill="1" applyBorder="1" applyAlignment="1">
      <alignment horizontal="center"/>
    </xf>
    <xf numFmtId="0" fontId="13" fillId="5" borderId="13" xfId="0" applyFont="1" applyFill="1" applyBorder="1" applyAlignment="1">
      <alignment horizontal="center"/>
    </xf>
    <xf numFmtId="0" fontId="13" fillId="5" borderId="14" xfId="0" applyFont="1" applyFill="1" applyBorder="1" applyAlignment="1">
      <alignment horizontal="center"/>
    </xf>
    <xf numFmtId="0" fontId="27" fillId="0" borderId="0" xfId="0" applyFont="1"/>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8"/>
  <sheetViews>
    <sheetView workbookViewId="0">
      <selection activeCell="N61" sqref="N61"/>
    </sheetView>
  </sheetViews>
  <sheetFormatPr defaultRowHeight="12.75"/>
  <cols>
    <col min="1" max="1" width="43" style="79" customWidth="1"/>
    <col min="2" max="2" width="8.28515625" customWidth="1"/>
    <col min="3" max="3" width="12.42578125" customWidth="1"/>
    <col min="4" max="5" width="13" customWidth="1"/>
    <col min="6" max="6" width="11.85546875" customWidth="1"/>
    <col min="7" max="7" width="8.85546875" customWidth="1"/>
    <col min="8" max="8" width="10.28515625" customWidth="1"/>
    <col min="9" max="9" width="10" customWidth="1"/>
    <col min="10" max="10" width="15.5703125" customWidth="1"/>
  </cols>
  <sheetData>
    <row r="1" spans="1:10" ht="15.75">
      <c r="A1" s="123" t="s">
        <v>53</v>
      </c>
      <c r="B1" s="123"/>
      <c r="C1" s="123"/>
      <c r="D1" s="123"/>
      <c r="E1" s="123"/>
      <c r="F1" s="123"/>
      <c r="G1" s="123"/>
      <c r="H1" s="123"/>
      <c r="I1" s="123"/>
      <c r="J1" s="123"/>
    </row>
    <row r="2" spans="1:10" ht="15.75">
      <c r="A2" s="123" t="s">
        <v>54</v>
      </c>
      <c r="B2" s="123"/>
      <c r="C2" s="123"/>
      <c r="D2" s="123"/>
      <c r="E2" s="123"/>
      <c r="F2" s="123"/>
      <c r="G2" s="123"/>
      <c r="H2" s="123"/>
      <c r="I2" s="123"/>
      <c r="J2" s="123"/>
    </row>
    <row r="3" spans="1:10" ht="14.25">
      <c r="A3" s="69"/>
    </row>
    <row r="4" spans="1:10" ht="15.75">
      <c r="A4" s="70" t="s">
        <v>0</v>
      </c>
    </row>
    <row r="5" spans="1:10" ht="51" customHeight="1">
      <c r="A5" s="114" t="s">
        <v>1</v>
      </c>
      <c r="B5" s="114" t="s">
        <v>2</v>
      </c>
      <c r="C5" s="114" t="s">
        <v>3</v>
      </c>
      <c r="D5" s="114" t="s">
        <v>4</v>
      </c>
      <c r="E5" s="114" t="s">
        <v>42</v>
      </c>
      <c r="F5" s="114" t="s">
        <v>55</v>
      </c>
      <c r="G5" s="122" t="s">
        <v>6</v>
      </c>
      <c r="H5" s="122"/>
      <c r="I5" s="122"/>
      <c r="J5" s="114" t="s">
        <v>56</v>
      </c>
    </row>
    <row r="6" spans="1:10" ht="26.25" customHeight="1">
      <c r="A6" s="115"/>
      <c r="B6" s="115"/>
      <c r="C6" s="115"/>
      <c r="D6" s="115"/>
      <c r="E6" s="115"/>
      <c r="F6" s="115"/>
      <c r="G6" s="4" t="s">
        <v>7</v>
      </c>
      <c r="H6" s="1" t="s">
        <v>8</v>
      </c>
      <c r="I6" s="1" t="s">
        <v>9</v>
      </c>
      <c r="J6" s="115"/>
    </row>
    <row r="7" spans="1:10">
      <c r="A7" s="71" t="s">
        <v>10</v>
      </c>
      <c r="B7" s="5" t="s">
        <v>11</v>
      </c>
      <c r="C7" s="5">
        <v>1</v>
      </c>
      <c r="D7" s="5">
        <v>2</v>
      </c>
      <c r="E7" s="5">
        <v>3</v>
      </c>
      <c r="F7" s="5">
        <v>4</v>
      </c>
      <c r="G7" s="5">
        <v>5</v>
      </c>
      <c r="H7" s="5">
        <v>6</v>
      </c>
      <c r="I7" s="5">
        <v>7</v>
      </c>
      <c r="J7" s="5">
        <v>8</v>
      </c>
    </row>
    <row r="8" spans="1:10">
      <c r="A8" s="120" t="s">
        <v>36</v>
      </c>
      <c r="B8" s="120"/>
      <c r="C8" s="120"/>
      <c r="D8" s="120"/>
      <c r="E8" s="120"/>
      <c r="F8" s="120"/>
      <c r="G8" s="120"/>
      <c r="H8" s="6"/>
      <c r="I8" s="6"/>
      <c r="J8" s="6"/>
    </row>
    <row r="9" spans="1:10">
      <c r="A9" s="7" t="s">
        <v>12</v>
      </c>
      <c r="B9" s="8">
        <v>10</v>
      </c>
      <c r="C9" s="8">
        <v>16</v>
      </c>
      <c r="D9" s="9"/>
      <c r="E9" s="92">
        <v>20</v>
      </c>
      <c r="F9" s="8">
        <v>0</v>
      </c>
      <c r="G9" s="8">
        <v>20</v>
      </c>
      <c r="H9" s="8">
        <v>0</v>
      </c>
      <c r="I9" s="8">
        <v>0</v>
      </c>
      <c r="J9" s="10">
        <v>118474352</v>
      </c>
    </row>
    <row r="10" spans="1:10">
      <c r="A10" s="7" t="s">
        <v>13</v>
      </c>
      <c r="B10" s="8">
        <v>20</v>
      </c>
      <c r="C10" s="8">
        <v>1</v>
      </c>
      <c r="D10" s="9"/>
      <c r="E10" s="92">
        <v>1</v>
      </c>
      <c r="F10" s="8">
        <v>0</v>
      </c>
      <c r="G10" s="8">
        <v>1</v>
      </c>
      <c r="H10" s="8">
        <v>0</v>
      </c>
      <c r="I10" s="8">
        <v>0</v>
      </c>
      <c r="J10" s="10">
        <v>6055555</v>
      </c>
    </row>
    <row r="11" spans="1:10">
      <c r="A11" s="7" t="s">
        <v>14</v>
      </c>
      <c r="B11" s="8">
        <v>30</v>
      </c>
      <c r="C11" s="8">
        <v>1</v>
      </c>
      <c r="D11" s="9"/>
      <c r="E11" s="92">
        <v>1</v>
      </c>
      <c r="F11" s="8">
        <v>0</v>
      </c>
      <c r="G11" s="8">
        <v>1</v>
      </c>
      <c r="H11" s="8">
        <v>0</v>
      </c>
      <c r="I11" s="8">
        <v>0</v>
      </c>
      <c r="J11" s="10">
        <v>35174415</v>
      </c>
    </row>
    <row r="12" spans="1:10">
      <c r="A12" s="7" t="s">
        <v>15</v>
      </c>
      <c r="B12" s="8">
        <v>40</v>
      </c>
      <c r="C12" s="8">
        <v>0</v>
      </c>
      <c r="D12" s="9"/>
      <c r="E12" s="92">
        <v>0</v>
      </c>
      <c r="F12" s="8">
        <v>0</v>
      </c>
      <c r="G12" s="8">
        <v>0</v>
      </c>
      <c r="H12" s="8">
        <v>0</v>
      </c>
      <c r="I12" s="8">
        <v>0</v>
      </c>
      <c r="J12" s="10">
        <v>0</v>
      </c>
    </row>
    <row r="13" spans="1:10" s="26" customFormat="1">
      <c r="A13" s="117" t="s">
        <v>29</v>
      </c>
      <c r="B13" s="118"/>
      <c r="C13" s="23">
        <f>C9+C10+C11+C12</f>
        <v>18</v>
      </c>
      <c r="D13" s="24"/>
      <c r="E13" s="93">
        <f t="shared" ref="E13:J13" si="0">E9+E10+E11+E12</f>
        <v>22</v>
      </c>
      <c r="F13" s="23">
        <f t="shared" si="0"/>
        <v>0</v>
      </c>
      <c r="G13" s="23">
        <f t="shared" si="0"/>
        <v>22</v>
      </c>
      <c r="H13" s="23">
        <f t="shared" si="0"/>
        <v>0</v>
      </c>
      <c r="I13" s="23">
        <f t="shared" si="0"/>
        <v>0</v>
      </c>
      <c r="J13" s="25">
        <f t="shared" si="0"/>
        <v>159704322</v>
      </c>
    </row>
    <row r="14" spans="1:10">
      <c r="A14" s="120" t="s">
        <v>16</v>
      </c>
      <c r="B14" s="120"/>
      <c r="C14" s="120"/>
      <c r="D14" s="120"/>
      <c r="E14" s="120"/>
      <c r="F14" s="120"/>
      <c r="G14" s="120"/>
      <c r="H14" s="6"/>
      <c r="I14" s="6"/>
      <c r="J14" s="72"/>
    </row>
    <row r="15" spans="1:10">
      <c r="A15" s="7" t="s">
        <v>12</v>
      </c>
      <c r="B15" s="8">
        <v>50</v>
      </c>
      <c r="C15" s="8">
        <v>511</v>
      </c>
      <c r="D15" s="9"/>
      <c r="E15" s="92">
        <v>827</v>
      </c>
      <c r="F15" s="8">
        <v>18</v>
      </c>
      <c r="G15" s="8">
        <v>836</v>
      </c>
      <c r="H15" s="8">
        <v>9</v>
      </c>
      <c r="I15" s="8">
        <v>0</v>
      </c>
      <c r="J15" s="10">
        <v>318872754</v>
      </c>
    </row>
    <row r="16" spans="1:10">
      <c r="A16" s="7" t="s">
        <v>13</v>
      </c>
      <c r="B16" s="8">
        <v>60</v>
      </c>
      <c r="C16" s="8">
        <v>1</v>
      </c>
      <c r="D16" s="9"/>
      <c r="E16" s="94">
        <v>1</v>
      </c>
      <c r="F16" s="8">
        <v>0</v>
      </c>
      <c r="G16" s="8">
        <v>1</v>
      </c>
      <c r="H16" s="8">
        <v>0</v>
      </c>
      <c r="I16" s="8">
        <v>0</v>
      </c>
      <c r="J16" s="10">
        <v>559953</v>
      </c>
    </row>
    <row r="17" spans="1:10">
      <c r="A17" s="7" t="s">
        <v>14</v>
      </c>
      <c r="B17" s="8">
        <v>70</v>
      </c>
      <c r="C17" s="8">
        <v>40</v>
      </c>
      <c r="D17" s="9"/>
      <c r="E17" s="92">
        <v>38</v>
      </c>
      <c r="F17" s="8">
        <v>3</v>
      </c>
      <c r="G17" s="8">
        <v>41</v>
      </c>
      <c r="H17" s="8">
        <v>0</v>
      </c>
      <c r="I17" s="8">
        <v>0</v>
      </c>
      <c r="J17" s="10">
        <v>15078141</v>
      </c>
    </row>
    <row r="18" spans="1:10">
      <c r="A18" s="7" t="s">
        <v>15</v>
      </c>
      <c r="B18" s="8">
        <v>80</v>
      </c>
      <c r="C18" s="8">
        <v>0</v>
      </c>
      <c r="D18" s="9"/>
      <c r="E18" s="92">
        <v>0</v>
      </c>
      <c r="F18" s="8">
        <v>0</v>
      </c>
      <c r="G18" s="8">
        <v>0</v>
      </c>
      <c r="H18" s="8">
        <v>0</v>
      </c>
      <c r="I18" s="8">
        <v>0</v>
      </c>
      <c r="J18" s="10">
        <v>0</v>
      </c>
    </row>
    <row r="19" spans="1:10" s="26" customFormat="1">
      <c r="A19" s="117" t="s">
        <v>29</v>
      </c>
      <c r="B19" s="118"/>
      <c r="C19" s="23">
        <f>C15+C16+C17+C18</f>
        <v>552</v>
      </c>
      <c r="D19" s="24"/>
      <c r="E19" s="93">
        <f t="shared" ref="E19:J19" si="1">E15+E16+E17+E18</f>
        <v>866</v>
      </c>
      <c r="F19" s="23">
        <f t="shared" si="1"/>
        <v>21</v>
      </c>
      <c r="G19" s="23">
        <f t="shared" si="1"/>
        <v>878</v>
      </c>
      <c r="H19" s="23">
        <f t="shared" si="1"/>
        <v>9</v>
      </c>
      <c r="I19" s="23">
        <f t="shared" si="1"/>
        <v>0</v>
      </c>
      <c r="J19" s="25">
        <f t="shared" si="1"/>
        <v>334510848</v>
      </c>
    </row>
    <row r="20" spans="1:10">
      <c r="A20" s="120" t="s">
        <v>88</v>
      </c>
      <c r="B20" s="120"/>
      <c r="C20" s="120"/>
      <c r="D20" s="120"/>
      <c r="E20" s="120"/>
      <c r="F20" s="120"/>
      <c r="G20" s="120"/>
      <c r="H20" s="6"/>
      <c r="I20" s="6"/>
      <c r="J20" s="72"/>
    </row>
    <row r="21" spans="1:10" ht="28.5">
      <c r="A21" s="27" t="s">
        <v>89</v>
      </c>
      <c r="B21" s="29">
        <v>90</v>
      </c>
      <c r="C21" s="28"/>
      <c r="D21" s="29">
        <v>1655</v>
      </c>
      <c r="E21" s="29">
        <v>1854</v>
      </c>
      <c r="F21" s="29">
        <v>32</v>
      </c>
      <c r="G21" s="29">
        <v>1883</v>
      </c>
      <c r="H21" s="29">
        <v>2</v>
      </c>
      <c r="I21" s="29">
        <v>1</v>
      </c>
      <c r="J21" s="30">
        <v>92785325</v>
      </c>
    </row>
    <row r="22" spans="1:10" s="26" customFormat="1">
      <c r="A22" s="119" t="s">
        <v>29</v>
      </c>
      <c r="B22" s="119"/>
      <c r="C22" s="33"/>
      <c r="D22" s="68">
        <f t="shared" ref="D22:J22" si="2">D21</f>
        <v>1655</v>
      </c>
      <c r="E22" s="68">
        <f t="shared" si="2"/>
        <v>1854</v>
      </c>
      <c r="F22" s="68">
        <f t="shared" si="2"/>
        <v>32</v>
      </c>
      <c r="G22" s="68">
        <f t="shared" si="2"/>
        <v>1883</v>
      </c>
      <c r="H22" s="68">
        <f t="shared" si="2"/>
        <v>2</v>
      </c>
      <c r="I22" s="68">
        <f t="shared" si="2"/>
        <v>1</v>
      </c>
      <c r="J22" s="32">
        <f t="shared" si="2"/>
        <v>92785325</v>
      </c>
    </row>
    <row r="23" spans="1:10">
      <c r="A23" s="73"/>
    </row>
    <row r="24" spans="1:10" ht="15.75">
      <c r="A24" s="70" t="s">
        <v>37</v>
      </c>
    </row>
    <row r="25" spans="1:10" ht="51" customHeight="1">
      <c r="A25" s="114" t="s">
        <v>1</v>
      </c>
      <c r="B25" s="114" t="s">
        <v>2</v>
      </c>
      <c r="C25" s="114" t="s">
        <v>3</v>
      </c>
      <c r="D25" s="114" t="s">
        <v>4</v>
      </c>
      <c r="E25" s="114" t="s">
        <v>42</v>
      </c>
      <c r="F25" s="114" t="s">
        <v>55</v>
      </c>
      <c r="G25" s="122" t="s">
        <v>6</v>
      </c>
      <c r="H25" s="122"/>
      <c r="I25" s="122"/>
      <c r="J25" s="114" t="s">
        <v>56</v>
      </c>
    </row>
    <row r="26" spans="1:10" ht="26.25" customHeight="1">
      <c r="A26" s="115"/>
      <c r="B26" s="115"/>
      <c r="C26" s="115"/>
      <c r="D26" s="115"/>
      <c r="E26" s="115"/>
      <c r="F26" s="115"/>
      <c r="G26" s="4" t="s">
        <v>7</v>
      </c>
      <c r="H26" s="1" t="s">
        <v>8</v>
      </c>
      <c r="I26" s="1" t="s">
        <v>9</v>
      </c>
      <c r="J26" s="115"/>
    </row>
    <row r="27" spans="1:10">
      <c r="A27" s="71" t="s">
        <v>10</v>
      </c>
      <c r="B27" s="5" t="s">
        <v>11</v>
      </c>
      <c r="C27" s="5">
        <v>1</v>
      </c>
      <c r="D27" s="5">
        <v>2</v>
      </c>
      <c r="E27" s="5"/>
      <c r="F27" s="5">
        <v>3</v>
      </c>
      <c r="G27" s="5">
        <v>4</v>
      </c>
      <c r="H27" s="5">
        <v>5</v>
      </c>
      <c r="I27" s="5">
        <v>6</v>
      </c>
      <c r="J27" s="5">
        <v>7</v>
      </c>
    </row>
    <row r="28" spans="1:10">
      <c r="A28" s="120" t="s">
        <v>36</v>
      </c>
      <c r="B28" s="120"/>
      <c r="C28" s="120"/>
      <c r="D28" s="120"/>
      <c r="E28" s="120"/>
      <c r="F28" s="120"/>
      <c r="G28" s="120"/>
      <c r="H28" s="6"/>
      <c r="I28" s="6"/>
      <c r="J28" s="6"/>
    </row>
    <row r="29" spans="1:10">
      <c r="A29" s="7" t="s">
        <v>12</v>
      </c>
      <c r="B29" s="8">
        <v>100</v>
      </c>
      <c r="C29" s="8">
        <v>316</v>
      </c>
      <c r="D29" s="9"/>
      <c r="E29" s="92">
        <v>1024</v>
      </c>
      <c r="F29" s="8">
        <v>631</v>
      </c>
      <c r="G29" s="8">
        <v>1601</v>
      </c>
      <c r="H29" s="8">
        <v>52</v>
      </c>
      <c r="I29" s="8">
        <v>2</v>
      </c>
      <c r="J29" s="10">
        <v>255735753</v>
      </c>
    </row>
    <row r="30" spans="1:10">
      <c r="A30" s="7" t="s">
        <v>13</v>
      </c>
      <c r="B30" s="8">
        <v>110</v>
      </c>
      <c r="C30" s="8">
        <v>2</v>
      </c>
      <c r="D30" s="9"/>
      <c r="E30" s="92">
        <v>3</v>
      </c>
      <c r="F30" s="8">
        <v>0</v>
      </c>
      <c r="G30" s="8">
        <v>3</v>
      </c>
      <c r="H30" s="8">
        <v>0</v>
      </c>
      <c r="I30" s="8">
        <v>0</v>
      </c>
      <c r="J30" s="10">
        <v>1005685</v>
      </c>
    </row>
    <row r="31" spans="1:10">
      <c r="A31" s="7" t="s">
        <v>14</v>
      </c>
      <c r="B31" s="8">
        <v>120</v>
      </c>
      <c r="C31" s="8">
        <v>36</v>
      </c>
      <c r="D31" s="9"/>
      <c r="E31" s="92">
        <v>43</v>
      </c>
      <c r="F31" s="8">
        <v>13</v>
      </c>
      <c r="G31" s="8">
        <v>42</v>
      </c>
      <c r="H31" s="8">
        <v>12</v>
      </c>
      <c r="I31" s="8">
        <v>2</v>
      </c>
      <c r="J31" s="10">
        <v>34749850</v>
      </c>
    </row>
    <row r="32" spans="1:10">
      <c r="A32" s="7" t="s">
        <v>15</v>
      </c>
      <c r="B32" s="8">
        <v>130</v>
      </c>
      <c r="C32" s="8">
        <v>0</v>
      </c>
      <c r="D32" s="9"/>
      <c r="E32" s="92">
        <v>0</v>
      </c>
      <c r="F32" s="8">
        <v>0</v>
      </c>
      <c r="G32" s="8">
        <v>0</v>
      </c>
      <c r="H32" s="8">
        <v>0</v>
      </c>
      <c r="I32" s="8">
        <v>0</v>
      </c>
      <c r="J32" s="10">
        <v>0</v>
      </c>
    </row>
    <row r="33" spans="1:10" s="26" customFormat="1">
      <c r="A33" s="117" t="s">
        <v>29</v>
      </c>
      <c r="B33" s="118"/>
      <c r="C33" s="23">
        <f>C29+C30+C31+C32</f>
        <v>354</v>
      </c>
      <c r="D33" s="24"/>
      <c r="E33" s="93">
        <f t="shared" ref="E33:J33" si="3">E29+E30+E31+E32</f>
        <v>1070</v>
      </c>
      <c r="F33" s="23">
        <f t="shared" si="3"/>
        <v>644</v>
      </c>
      <c r="G33" s="23">
        <f t="shared" si="3"/>
        <v>1646</v>
      </c>
      <c r="H33" s="23">
        <f t="shared" si="3"/>
        <v>64</v>
      </c>
      <c r="I33" s="23">
        <f t="shared" si="3"/>
        <v>4</v>
      </c>
      <c r="J33" s="25">
        <f t="shared" si="3"/>
        <v>291491288</v>
      </c>
    </row>
    <row r="34" spans="1:10">
      <c r="A34" s="120" t="s">
        <v>16</v>
      </c>
      <c r="B34" s="120"/>
      <c r="C34" s="120"/>
      <c r="D34" s="120"/>
      <c r="E34" s="120"/>
      <c r="F34" s="120"/>
      <c r="G34" s="120"/>
      <c r="H34" s="6"/>
      <c r="I34" s="6"/>
      <c r="J34" s="72"/>
    </row>
    <row r="35" spans="1:10">
      <c r="A35" s="7" t="s">
        <v>12</v>
      </c>
      <c r="B35" s="8">
        <v>140</v>
      </c>
      <c r="C35" s="8">
        <v>897</v>
      </c>
      <c r="D35" s="9"/>
      <c r="E35" s="92">
        <v>2186</v>
      </c>
      <c r="F35" s="8">
        <v>276</v>
      </c>
      <c r="G35" s="8">
        <v>2404</v>
      </c>
      <c r="H35" s="8">
        <v>58</v>
      </c>
      <c r="I35" s="8">
        <v>0</v>
      </c>
      <c r="J35" s="10">
        <v>59619041</v>
      </c>
    </row>
    <row r="36" spans="1:10">
      <c r="A36" s="7" t="s">
        <v>13</v>
      </c>
      <c r="B36" s="8">
        <v>150</v>
      </c>
      <c r="C36" s="8">
        <v>3</v>
      </c>
      <c r="D36" s="9"/>
      <c r="E36" s="92">
        <v>3</v>
      </c>
      <c r="F36" s="8">
        <v>0</v>
      </c>
      <c r="G36" s="8">
        <v>2</v>
      </c>
      <c r="H36" s="8">
        <v>1</v>
      </c>
      <c r="I36" s="8">
        <v>0</v>
      </c>
      <c r="J36" s="10">
        <v>154583</v>
      </c>
    </row>
    <row r="37" spans="1:10">
      <c r="A37" s="7" t="s">
        <v>14</v>
      </c>
      <c r="B37" s="8">
        <v>160</v>
      </c>
      <c r="C37" s="8">
        <v>47</v>
      </c>
      <c r="D37" s="9"/>
      <c r="E37" s="92">
        <v>49</v>
      </c>
      <c r="F37" s="8">
        <v>3</v>
      </c>
      <c r="G37" s="8">
        <v>47</v>
      </c>
      <c r="H37" s="8">
        <v>4</v>
      </c>
      <c r="I37" s="8">
        <v>1</v>
      </c>
      <c r="J37" s="10">
        <v>2292143</v>
      </c>
    </row>
    <row r="38" spans="1:10">
      <c r="A38" s="7" t="s">
        <v>15</v>
      </c>
      <c r="B38" s="8">
        <v>170</v>
      </c>
      <c r="C38" s="8">
        <v>0</v>
      </c>
      <c r="D38" s="9"/>
      <c r="E38" s="92">
        <v>0</v>
      </c>
      <c r="F38" s="8">
        <v>0</v>
      </c>
      <c r="G38" s="8">
        <v>0</v>
      </c>
      <c r="H38" s="8">
        <v>0</v>
      </c>
      <c r="I38" s="8">
        <v>0</v>
      </c>
      <c r="J38" s="10">
        <v>0</v>
      </c>
    </row>
    <row r="39" spans="1:10" s="26" customFormat="1">
      <c r="A39" s="117" t="s">
        <v>29</v>
      </c>
      <c r="B39" s="118"/>
      <c r="C39" s="23">
        <f>C35+C36+C37+C38</f>
        <v>947</v>
      </c>
      <c r="D39" s="24"/>
      <c r="E39" s="93">
        <f t="shared" ref="E39:J39" si="4">E35+E36+E37+E38</f>
        <v>2238</v>
      </c>
      <c r="F39" s="23">
        <f t="shared" si="4"/>
        <v>279</v>
      </c>
      <c r="G39" s="23">
        <f t="shared" si="4"/>
        <v>2453</v>
      </c>
      <c r="H39" s="23">
        <f t="shared" si="4"/>
        <v>63</v>
      </c>
      <c r="I39" s="23">
        <f t="shared" si="4"/>
        <v>1</v>
      </c>
      <c r="J39" s="25">
        <f t="shared" si="4"/>
        <v>62065767</v>
      </c>
    </row>
    <row r="40" spans="1:10" ht="12.75" customHeight="1">
      <c r="A40" s="120" t="s">
        <v>88</v>
      </c>
      <c r="B40" s="120"/>
      <c r="C40" s="120"/>
      <c r="D40" s="120"/>
      <c r="E40" s="120"/>
      <c r="F40" s="120"/>
      <c r="G40" s="120"/>
      <c r="H40" s="6"/>
      <c r="I40" s="6"/>
      <c r="J40" s="72"/>
    </row>
    <row r="41" spans="1:10" ht="28.5">
      <c r="A41" s="27" t="s">
        <v>89</v>
      </c>
      <c r="B41" s="27">
        <v>180</v>
      </c>
      <c r="C41" s="28"/>
      <c r="D41" s="82">
        <v>4087</v>
      </c>
      <c r="E41" s="82">
        <v>5895</v>
      </c>
      <c r="F41" s="29">
        <v>249</v>
      </c>
      <c r="G41" s="29">
        <v>6043</v>
      </c>
      <c r="H41" s="29">
        <v>96</v>
      </c>
      <c r="I41" s="29">
        <v>5</v>
      </c>
      <c r="J41" s="30">
        <v>68722941</v>
      </c>
    </row>
    <row r="42" spans="1:10" s="26" customFormat="1">
      <c r="A42" s="119" t="s">
        <v>29</v>
      </c>
      <c r="B42" s="119"/>
      <c r="C42" s="33"/>
      <c r="D42" s="83">
        <f t="shared" ref="D42:J42" si="5">D41</f>
        <v>4087</v>
      </c>
      <c r="E42" s="83">
        <f t="shared" si="5"/>
        <v>5895</v>
      </c>
      <c r="F42" s="68">
        <f t="shared" si="5"/>
        <v>249</v>
      </c>
      <c r="G42" s="68">
        <f t="shared" si="5"/>
        <v>6043</v>
      </c>
      <c r="H42" s="68">
        <f t="shared" si="5"/>
        <v>96</v>
      </c>
      <c r="I42" s="68">
        <f t="shared" si="5"/>
        <v>5</v>
      </c>
      <c r="J42" s="32">
        <f t="shared" si="5"/>
        <v>68722941</v>
      </c>
    </row>
    <row r="43" spans="1:10">
      <c r="A43" s="73"/>
    </row>
    <row r="44" spans="1:10" ht="15.75">
      <c r="A44" s="70" t="s">
        <v>38</v>
      </c>
    </row>
    <row r="45" spans="1:10" ht="51" customHeight="1">
      <c r="A45" s="114" t="s">
        <v>1</v>
      </c>
      <c r="B45" s="114" t="s">
        <v>2</v>
      </c>
      <c r="C45" s="114" t="s">
        <v>3</v>
      </c>
      <c r="D45" s="114" t="s">
        <v>4</v>
      </c>
      <c r="E45" s="114" t="s">
        <v>57</v>
      </c>
      <c r="F45" s="114" t="s">
        <v>55</v>
      </c>
      <c r="G45" s="122" t="s">
        <v>6</v>
      </c>
      <c r="H45" s="122"/>
      <c r="I45" s="122"/>
      <c r="J45" s="114" t="s">
        <v>56</v>
      </c>
    </row>
    <row r="46" spans="1:10" ht="26.25" customHeight="1">
      <c r="A46" s="115"/>
      <c r="B46" s="115"/>
      <c r="C46" s="115"/>
      <c r="D46" s="115"/>
      <c r="E46" s="115"/>
      <c r="F46" s="115"/>
      <c r="G46" s="4" t="s">
        <v>7</v>
      </c>
      <c r="H46" s="1" t="s">
        <v>8</v>
      </c>
      <c r="I46" s="1" t="s">
        <v>9</v>
      </c>
      <c r="J46" s="115"/>
    </row>
    <row r="47" spans="1:10">
      <c r="A47" s="71" t="s">
        <v>10</v>
      </c>
      <c r="B47" s="5" t="s">
        <v>11</v>
      </c>
      <c r="C47" s="5">
        <v>1</v>
      </c>
      <c r="D47" s="5">
        <v>2</v>
      </c>
      <c r="E47" s="5"/>
      <c r="F47" s="5">
        <v>3</v>
      </c>
      <c r="G47" s="5">
        <v>4</v>
      </c>
      <c r="H47" s="5">
        <v>5</v>
      </c>
      <c r="I47" s="5">
        <v>6</v>
      </c>
      <c r="J47" s="5">
        <v>7</v>
      </c>
    </row>
    <row r="48" spans="1:10">
      <c r="A48" s="120" t="s">
        <v>36</v>
      </c>
      <c r="B48" s="120"/>
      <c r="C48" s="120"/>
      <c r="D48" s="120"/>
      <c r="E48" s="120"/>
      <c r="F48" s="120"/>
      <c r="G48" s="120"/>
      <c r="H48" s="6"/>
      <c r="I48" s="6"/>
      <c r="J48" s="6"/>
    </row>
    <row r="49" spans="1:10">
      <c r="A49" s="7" t="s">
        <v>12</v>
      </c>
      <c r="B49" s="8">
        <v>190</v>
      </c>
      <c r="C49" s="8">
        <v>167</v>
      </c>
      <c r="D49" s="9"/>
      <c r="E49" s="92">
        <v>363</v>
      </c>
      <c r="F49" s="8">
        <v>49</v>
      </c>
      <c r="G49" s="8">
        <v>407</v>
      </c>
      <c r="H49" s="8">
        <v>4</v>
      </c>
      <c r="I49" s="8">
        <v>1</v>
      </c>
      <c r="J49" s="10">
        <v>144381189</v>
      </c>
    </row>
    <row r="50" spans="1:10">
      <c r="A50" s="7" t="s">
        <v>13</v>
      </c>
      <c r="B50" s="8">
        <v>200</v>
      </c>
      <c r="C50" s="8">
        <v>7</v>
      </c>
      <c r="D50" s="9"/>
      <c r="E50" s="92">
        <v>6</v>
      </c>
      <c r="F50" s="8">
        <v>3</v>
      </c>
      <c r="G50" s="8">
        <v>9</v>
      </c>
      <c r="H50" s="8">
        <v>0</v>
      </c>
      <c r="I50" s="8">
        <v>0</v>
      </c>
      <c r="J50" s="10">
        <v>8488770</v>
      </c>
    </row>
    <row r="51" spans="1:10">
      <c r="A51" s="7" t="s">
        <v>14</v>
      </c>
      <c r="B51" s="8">
        <v>210</v>
      </c>
      <c r="C51" s="8">
        <v>55</v>
      </c>
      <c r="D51" s="9"/>
      <c r="E51" s="92">
        <v>53</v>
      </c>
      <c r="F51" s="8">
        <v>9</v>
      </c>
      <c r="G51" s="8">
        <v>51</v>
      </c>
      <c r="H51" s="8">
        <v>10</v>
      </c>
      <c r="I51" s="8">
        <v>1</v>
      </c>
      <c r="J51" s="10">
        <v>44742548</v>
      </c>
    </row>
    <row r="52" spans="1:10">
      <c r="A52" s="7" t="s">
        <v>39</v>
      </c>
      <c r="B52" s="8">
        <v>220</v>
      </c>
      <c r="C52" s="8">
        <v>0</v>
      </c>
      <c r="D52" s="9"/>
      <c r="E52" s="92">
        <v>0</v>
      </c>
      <c r="F52" s="8">
        <v>0</v>
      </c>
      <c r="G52" s="8">
        <v>0</v>
      </c>
      <c r="H52" s="8">
        <v>0</v>
      </c>
      <c r="I52" s="8">
        <v>0</v>
      </c>
      <c r="J52" s="10">
        <v>0</v>
      </c>
    </row>
    <row r="53" spans="1:10">
      <c r="A53" s="7" t="s">
        <v>15</v>
      </c>
      <c r="B53" s="8">
        <v>230</v>
      </c>
      <c r="C53" s="8">
        <v>0</v>
      </c>
      <c r="D53" s="9"/>
      <c r="E53" s="92">
        <v>0</v>
      </c>
      <c r="F53" s="8">
        <v>0</v>
      </c>
      <c r="G53" s="8">
        <v>0</v>
      </c>
      <c r="H53" s="8">
        <v>0</v>
      </c>
      <c r="I53" s="8">
        <v>0</v>
      </c>
      <c r="J53" s="10">
        <v>0</v>
      </c>
    </row>
    <row r="54" spans="1:10" s="26" customFormat="1">
      <c r="A54" s="117" t="s">
        <v>29</v>
      </c>
      <c r="B54" s="118"/>
      <c r="C54" s="23">
        <f>C49+C50+C51+C52+C53</f>
        <v>229</v>
      </c>
      <c r="D54" s="24"/>
      <c r="E54" s="93">
        <f t="shared" ref="E54:J54" si="6">E49+E50+E51+E52+E53</f>
        <v>422</v>
      </c>
      <c r="F54" s="23">
        <f t="shared" si="6"/>
        <v>61</v>
      </c>
      <c r="G54" s="23">
        <f t="shared" si="6"/>
        <v>467</v>
      </c>
      <c r="H54" s="23">
        <f t="shared" si="6"/>
        <v>14</v>
      </c>
      <c r="I54" s="23">
        <f t="shared" si="6"/>
        <v>2</v>
      </c>
      <c r="J54" s="25">
        <f t="shared" si="6"/>
        <v>197612507</v>
      </c>
    </row>
    <row r="55" spans="1:10">
      <c r="A55" s="120" t="s">
        <v>16</v>
      </c>
      <c r="B55" s="120"/>
      <c r="C55" s="120"/>
      <c r="D55" s="120"/>
      <c r="E55" s="120"/>
      <c r="F55" s="120"/>
      <c r="G55" s="120"/>
      <c r="H55" s="6"/>
      <c r="I55" s="6"/>
      <c r="J55" s="72"/>
    </row>
    <row r="56" spans="1:10">
      <c r="A56" s="7" t="s">
        <v>12</v>
      </c>
      <c r="B56" s="8">
        <v>240</v>
      </c>
      <c r="C56" s="8">
        <v>410</v>
      </c>
      <c r="D56" s="9"/>
      <c r="E56" s="92">
        <v>798</v>
      </c>
      <c r="F56" s="8">
        <v>40</v>
      </c>
      <c r="G56" s="8">
        <v>828</v>
      </c>
      <c r="H56" s="8">
        <v>10</v>
      </c>
      <c r="I56" s="8">
        <v>0</v>
      </c>
      <c r="J56" s="10">
        <v>28325123</v>
      </c>
    </row>
    <row r="57" spans="1:10">
      <c r="A57" s="7" t="s">
        <v>13</v>
      </c>
      <c r="B57" s="8">
        <v>250</v>
      </c>
      <c r="C57" s="8">
        <v>3</v>
      </c>
      <c r="D57" s="9"/>
      <c r="E57" s="92">
        <v>3</v>
      </c>
      <c r="F57" s="8">
        <v>0</v>
      </c>
      <c r="G57" s="8">
        <v>2</v>
      </c>
      <c r="H57" s="8">
        <v>1</v>
      </c>
      <c r="I57" s="8">
        <v>0</v>
      </c>
      <c r="J57" s="10">
        <v>290332</v>
      </c>
    </row>
    <row r="58" spans="1:10">
      <c r="A58" s="7" t="s">
        <v>14</v>
      </c>
      <c r="B58" s="8">
        <v>260</v>
      </c>
      <c r="C58" s="8">
        <v>77</v>
      </c>
      <c r="D58" s="9"/>
      <c r="E58" s="92">
        <v>87</v>
      </c>
      <c r="F58" s="8">
        <v>1</v>
      </c>
      <c r="G58" s="8">
        <v>76</v>
      </c>
      <c r="H58" s="8">
        <v>9</v>
      </c>
      <c r="I58" s="8">
        <v>3</v>
      </c>
      <c r="J58" s="10">
        <v>3915623</v>
      </c>
    </row>
    <row r="59" spans="1:10">
      <c r="A59" s="7" t="s">
        <v>39</v>
      </c>
      <c r="B59" s="8">
        <v>270</v>
      </c>
      <c r="C59" s="8">
        <v>5</v>
      </c>
      <c r="D59" s="9"/>
      <c r="E59" s="92">
        <v>6</v>
      </c>
      <c r="F59" s="8">
        <v>0</v>
      </c>
      <c r="G59" s="8">
        <v>6</v>
      </c>
      <c r="H59" s="8">
        <v>0</v>
      </c>
      <c r="I59" s="8">
        <v>0</v>
      </c>
      <c r="J59" s="10">
        <v>53776</v>
      </c>
    </row>
    <row r="60" spans="1:10">
      <c r="A60" s="7" t="s">
        <v>15</v>
      </c>
      <c r="B60" s="8">
        <v>280</v>
      </c>
      <c r="C60" s="8">
        <v>0</v>
      </c>
      <c r="D60" s="9"/>
      <c r="E60" s="92">
        <v>0</v>
      </c>
      <c r="F60" s="8">
        <v>0</v>
      </c>
      <c r="G60" s="8">
        <v>0</v>
      </c>
      <c r="H60" s="8">
        <v>0</v>
      </c>
      <c r="I60" s="8">
        <v>0</v>
      </c>
      <c r="J60" s="10">
        <v>0</v>
      </c>
    </row>
    <row r="61" spans="1:10" s="26" customFormat="1">
      <c r="A61" s="117" t="s">
        <v>29</v>
      </c>
      <c r="B61" s="118"/>
      <c r="C61" s="23">
        <f>C56+C57+C58+C59+C60</f>
        <v>495</v>
      </c>
      <c r="D61" s="24"/>
      <c r="E61" s="93">
        <f t="shared" ref="E61:J61" si="7">E56+E57+E58+E59+E60</f>
        <v>894</v>
      </c>
      <c r="F61" s="23">
        <f t="shared" si="7"/>
        <v>41</v>
      </c>
      <c r="G61" s="23">
        <f t="shared" si="7"/>
        <v>912</v>
      </c>
      <c r="H61" s="23">
        <f t="shared" si="7"/>
        <v>20</v>
      </c>
      <c r="I61" s="23">
        <f t="shared" si="7"/>
        <v>3</v>
      </c>
      <c r="J61" s="25">
        <f t="shared" si="7"/>
        <v>32584854</v>
      </c>
    </row>
    <row r="62" spans="1:10">
      <c r="A62" s="120" t="s">
        <v>94</v>
      </c>
      <c r="B62" s="120"/>
      <c r="C62" s="120"/>
      <c r="D62" s="120"/>
      <c r="E62" s="120"/>
      <c r="F62" s="120"/>
      <c r="G62" s="120"/>
      <c r="H62" s="6"/>
      <c r="I62" s="6"/>
      <c r="J62" s="6"/>
    </row>
    <row r="63" spans="1:10" ht="63.75">
      <c r="A63" s="7" t="s">
        <v>17</v>
      </c>
      <c r="B63" s="8">
        <v>290</v>
      </c>
      <c r="C63" s="9"/>
      <c r="D63" s="8">
        <v>221</v>
      </c>
      <c r="E63" s="8">
        <v>2151</v>
      </c>
      <c r="F63" s="8">
        <v>91</v>
      </c>
      <c r="G63" s="8">
        <v>2238</v>
      </c>
      <c r="H63" s="8">
        <v>4</v>
      </c>
      <c r="I63" s="8">
        <v>0</v>
      </c>
      <c r="J63" s="10">
        <v>364616496</v>
      </c>
    </row>
    <row r="64" spans="1:10" ht="51">
      <c r="A64" s="7" t="s">
        <v>18</v>
      </c>
      <c r="B64" s="8">
        <v>300</v>
      </c>
      <c r="C64" s="9"/>
      <c r="D64" s="8">
        <v>206</v>
      </c>
      <c r="E64" s="8">
        <v>460</v>
      </c>
      <c r="F64" s="8">
        <v>56</v>
      </c>
      <c r="G64" s="8">
        <v>501</v>
      </c>
      <c r="H64" s="8">
        <v>12</v>
      </c>
      <c r="I64" s="8">
        <v>3</v>
      </c>
      <c r="J64" s="10">
        <v>11637826</v>
      </c>
    </row>
    <row r="65" spans="1:10" s="26" customFormat="1">
      <c r="A65" s="117" t="s">
        <v>29</v>
      </c>
      <c r="B65" s="118"/>
      <c r="C65" s="24"/>
      <c r="D65" s="23">
        <f t="shared" ref="D65:J65" si="8">D63+D64</f>
        <v>427</v>
      </c>
      <c r="E65" s="23">
        <f t="shared" si="8"/>
        <v>2611</v>
      </c>
      <c r="F65" s="23">
        <f t="shared" si="8"/>
        <v>147</v>
      </c>
      <c r="G65" s="23">
        <f t="shared" si="8"/>
        <v>2739</v>
      </c>
      <c r="H65" s="23">
        <f t="shared" si="8"/>
        <v>16</v>
      </c>
      <c r="I65" s="23">
        <f t="shared" si="8"/>
        <v>3</v>
      </c>
      <c r="J65" s="25">
        <f t="shared" si="8"/>
        <v>376254322</v>
      </c>
    </row>
    <row r="66" spans="1:10">
      <c r="A66" s="120" t="s">
        <v>90</v>
      </c>
      <c r="B66" s="120"/>
      <c r="C66" s="120"/>
      <c r="D66" s="120"/>
      <c r="E66" s="120"/>
      <c r="F66" s="120"/>
      <c r="G66" s="120"/>
      <c r="H66" s="6"/>
      <c r="I66" s="6"/>
      <c r="J66" s="72"/>
    </row>
    <row r="67" spans="1:10" ht="28.5">
      <c r="A67" s="7" t="s">
        <v>93</v>
      </c>
      <c r="B67" s="8">
        <v>310</v>
      </c>
      <c r="C67" s="9"/>
      <c r="D67" s="8">
        <v>32</v>
      </c>
      <c r="E67" s="8">
        <v>48</v>
      </c>
      <c r="F67" s="8">
        <v>0</v>
      </c>
      <c r="G67" s="8">
        <v>28</v>
      </c>
      <c r="H67" s="8">
        <v>20</v>
      </c>
      <c r="I67" s="8">
        <v>0</v>
      </c>
      <c r="J67" s="10">
        <v>2764166</v>
      </c>
    </row>
    <row r="68" spans="1:10" s="26" customFormat="1">
      <c r="A68" s="117" t="s">
        <v>29</v>
      </c>
      <c r="B68" s="118"/>
      <c r="C68" s="24"/>
      <c r="D68" s="23">
        <f t="shared" ref="D68:J68" si="9">D67</f>
        <v>32</v>
      </c>
      <c r="E68" s="23">
        <f t="shared" si="9"/>
        <v>48</v>
      </c>
      <c r="F68" s="23">
        <f t="shared" si="9"/>
        <v>0</v>
      </c>
      <c r="G68" s="23">
        <f t="shared" si="9"/>
        <v>28</v>
      </c>
      <c r="H68" s="23">
        <f t="shared" si="9"/>
        <v>20</v>
      </c>
      <c r="I68" s="23">
        <f t="shared" si="9"/>
        <v>0</v>
      </c>
      <c r="J68" s="25">
        <f t="shared" si="9"/>
        <v>2764166</v>
      </c>
    </row>
    <row r="69" spans="1:10" ht="12.75" customHeight="1">
      <c r="A69" s="120" t="s">
        <v>88</v>
      </c>
      <c r="B69" s="120"/>
      <c r="C69" s="120"/>
      <c r="D69" s="120"/>
      <c r="E69" s="120"/>
      <c r="F69" s="120"/>
      <c r="G69" s="120"/>
      <c r="H69" s="6"/>
      <c r="I69" s="6"/>
      <c r="J69" s="72"/>
    </row>
    <row r="70" spans="1:10" ht="28.5">
      <c r="A70" s="27" t="s">
        <v>89</v>
      </c>
      <c r="B70" s="8">
        <v>320</v>
      </c>
      <c r="C70" s="9"/>
      <c r="D70" s="8">
        <v>3108</v>
      </c>
      <c r="E70" s="8">
        <v>3789</v>
      </c>
      <c r="F70" s="8">
        <v>145</v>
      </c>
      <c r="G70" s="8">
        <v>3868</v>
      </c>
      <c r="H70" s="8">
        <v>53</v>
      </c>
      <c r="I70" s="8">
        <v>13</v>
      </c>
      <c r="J70" s="10">
        <v>55095597</v>
      </c>
    </row>
    <row r="71" spans="1:10" ht="38.25">
      <c r="A71" s="27" t="s">
        <v>19</v>
      </c>
      <c r="B71" s="29">
        <v>330</v>
      </c>
      <c r="C71" s="28"/>
      <c r="D71" s="29">
        <v>1130</v>
      </c>
      <c r="E71" s="29">
        <v>1883</v>
      </c>
      <c r="F71" s="29">
        <v>100</v>
      </c>
      <c r="G71" s="29">
        <v>1884</v>
      </c>
      <c r="H71" s="29">
        <v>80</v>
      </c>
      <c r="I71" s="29">
        <v>19</v>
      </c>
      <c r="J71" s="30">
        <v>18340217</v>
      </c>
    </row>
    <row r="72" spans="1:10" s="26" customFormat="1">
      <c r="A72" s="119" t="s">
        <v>29</v>
      </c>
      <c r="B72" s="119"/>
      <c r="C72" s="33"/>
      <c r="D72" s="68">
        <f t="shared" ref="D72:J72" si="10">D70+D71</f>
        <v>4238</v>
      </c>
      <c r="E72" s="68">
        <f t="shared" si="10"/>
        <v>5672</v>
      </c>
      <c r="F72" s="68">
        <f t="shared" si="10"/>
        <v>245</v>
      </c>
      <c r="G72" s="68">
        <f t="shared" si="10"/>
        <v>5752</v>
      </c>
      <c r="H72" s="68">
        <f t="shared" si="10"/>
        <v>133</v>
      </c>
      <c r="I72" s="68">
        <f t="shared" si="10"/>
        <v>32</v>
      </c>
      <c r="J72" s="32">
        <f t="shared" si="10"/>
        <v>73435814</v>
      </c>
    </row>
    <row r="73" spans="1:10">
      <c r="A73" s="73"/>
    </row>
    <row r="74" spans="1:10" ht="31.5">
      <c r="A74" s="70" t="s">
        <v>40</v>
      </c>
    </row>
    <row r="75" spans="1:10">
      <c r="A75" s="74"/>
    </row>
    <row r="76" spans="1:10" ht="51">
      <c r="A76" s="67" t="s">
        <v>41</v>
      </c>
      <c r="B76" s="1" t="s">
        <v>2</v>
      </c>
      <c r="C76" s="1" t="s">
        <v>42</v>
      </c>
      <c r="D76" s="1" t="s">
        <v>56</v>
      </c>
      <c r="E76" s="95"/>
    </row>
    <row r="77" spans="1:10" ht="63.75">
      <c r="A77" s="75" t="s">
        <v>43</v>
      </c>
      <c r="B77" s="8">
        <v>340</v>
      </c>
      <c r="C77" s="8">
        <v>347</v>
      </c>
      <c r="D77" s="10">
        <v>7237897</v>
      </c>
      <c r="E77" s="80"/>
    </row>
    <row r="78" spans="1:10" ht="63.75">
      <c r="A78" s="75" t="s">
        <v>44</v>
      </c>
      <c r="B78" s="8">
        <v>350</v>
      </c>
      <c r="C78" s="8">
        <v>125</v>
      </c>
      <c r="D78" s="10">
        <v>1359486</v>
      </c>
      <c r="E78" s="80"/>
    </row>
    <row r="79" spans="1:10" ht="38.25">
      <c r="A79" s="75" t="s">
        <v>45</v>
      </c>
      <c r="B79" s="8">
        <v>360</v>
      </c>
      <c r="C79" s="8">
        <v>40</v>
      </c>
      <c r="D79" s="10">
        <v>358519</v>
      </c>
      <c r="E79" s="80"/>
    </row>
    <row r="80" spans="1:10" ht="52.5" customHeight="1">
      <c r="A80" s="75" t="s">
        <v>46</v>
      </c>
      <c r="B80" s="8">
        <v>370</v>
      </c>
      <c r="C80" s="8">
        <v>513</v>
      </c>
      <c r="D80" s="10">
        <v>5096578</v>
      </c>
      <c r="E80" s="80"/>
    </row>
    <row r="81" spans="1:5" ht="25.5">
      <c r="A81" s="84" t="s">
        <v>47</v>
      </c>
      <c r="B81" s="29">
        <v>380</v>
      </c>
      <c r="C81" s="29">
        <v>13</v>
      </c>
      <c r="D81" s="30">
        <v>336140</v>
      </c>
      <c r="E81" s="80"/>
    </row>
    <row r="82" spans="1:5" ht="89.25" customHeight="1">
      <c r="A82" s="97" t="s">
        <v>58</v>
      </c>
      <c r="B82" s="85">
        <v>390</v>
      </c>
      <c r="C82" s="85">
        <v>0</v>
      </c>
      <c r="D82" s="85">
        <v>0</v>
      </c>
      <c r="E82" s="80"/>
    </row>
    <row r="83" spans="1:5" ht="89.25">
      <c r="A83" s="97" t="s">
        <v>59</v>
      </c>
      <c r="B83" s="85">
        <v>400</v>
      </c>
      <c r="C83" s="85">
        <v>0</v>
      </c>
      <c r="D83" s="85">
        <v>0</v>
      </c>
      <c r="E83" s="80"/>
    </row>
    <row r="84" spans="1:5" ht="63.75">
      <c r="A84" s="97" t="s">
        <v>60</v>
      </c>
      <c r="B84" s="85">
        <v>410</v>
      </c>
      <c r="C84" s="85">
        <v>0</v>
      </c>
      <c r="D84" s="85">
        <v>0</v>
      </c>
      <c r="E84" s="80"/>
    </row>
    <row r="85" spans="1:5" s="26" customFormat="1">
      <c r="A85" s="119" t="s">
        <v>29</v>
      </c>
      <c r="B85" s="119"/>
      <c r="C85" s="68">
        <f>C77+C78+C79+C80+C81+C82+C83+C84</f>
        <v>1038</v>
      </c>
      <c r="D85" s="32">
        <f>D77+D78+D79+D80+D81+D82+D83+D84</f>
        <v>14388620</v>
      </c>
      <c r="E85" s="81"/>
    </row>
    <row r="86" spans="1:5">
      <c r="A86" s="74"/>
    </row>
    <row r="87" spans="1:5" ht="15.75">
      <c r="A87" s="70" t="s">
        <v>48</v>
      </c>
    </row>
    <row r="88" spans="1:5" ht="25.5">
      <c r="A88" s="76"/>
      <c r="B88" s="1" t="s">
        <v>2</v>
      </c>
      <c r="C88" s="122" t="s">
        <v>65</v>
      </c>
      <c r="D88" s="122"/>
      <c r="E88" s="96"/>
    </row>
    <row r="89" spans="1:5">
      <c r="A89" s="71" t="s">
        <v>10</v>
      </c>
      <c r="B89" s="5" t="s">
        <v>11</v>
      </c>
      <c r="C89" s="116">
        <v>1</v>
      </c>
      <c r="D89" s="116"/>
      <c r="E89" s="90"/>
    </row>
    <row r="90" spans="1:5">
      <c r="A90" s="77" t="s">
        <v>49</v>
      </c>
      <c r="B90" s="5">
        <v>420</v>
      </c>
      <c r="C90" s="121">
        <v>2842887016</v>
      </c>
      <c r="D90" s="121"/>
      <c r="E90" s="91"/>
    </row>
    <row r="91" spans="1:5" ht="25.5">
      <c r="A91" s="77" t="s">
        <v>50</v>
      </c>
      <c r="B91" s="5">
        <v>430</v>
      </c>
      <c r="C91" s="121">
        <v>47110501</v>
      </c>
      <c r="D91" s="121"/>
      <c r="E91" s="91"/>
    </row>
    <row r="92" spans="1:5">
      <c r="A92" s="74"/>
    </row>
    <row r="93" spans="1:5" ht="15.75">
      <c r="A93" s="70" t="s">
        <v>51</v>
      </c>
    </row>
    <row r="94" spans="1:5" ht="51">
      <c r="A94" s="76"/>
      <c r="B94" s="1" t="s">
        <v>2</v>
      </c>
      <c r="C94" s="1" t="s">
        <v>52</v>
      </c>
      <c r="D94" s="1" t="s">
        <v>42</v>
      </c>
      <c r="E94" s="1" t="s">
        <v>56</v>
      </c>
    </row>
    <row r="95" spans="1:5">
      <c r="A95" s="71" t="s">
        <v>10</v>
      </c>
      <c r="B95" s="5" t="s">
        <v>11</v>
      </c>
      <c r="C95" s="5">
        <v>1</v>
      </c>
      <c r="D95" s="5">
        <v>2</v>
      </c>
      <c r="E95" s="5">
        <v>3</v>
      </c>
    </row>
    <row r="96" spans="1:5">
      <c r="A96" s="77" t="s">
        <v>20</v>
      </c>
      <c r="B96" s="5">
        <v>440</v>
      </c>
      <c r="C96" s="5">
        <v>0</v>
      </c>
      <c r="D96" s="5">
        <v>0</v>
      </c>
      <c r="E96" s="5">
        <v>0</v>
      </c>
    </row>
    <row r="97" spans="1:5">
      <c r="A97" s="77" t="s">
        <v>21</v>
      </c>
      <c r="B97" s="5">
        <v>450</v>
      </c>
      <c r="C97" s="5">
        <v>9</v>
      </c>
      <c r="D97" s="5">
        <v>26</v>
      </c>
      <c r="E97" s="78">
        <v>760083</v>
      </c>
    </row>
    <row r="98" spans="1:5">
      <c r="A98" s="86" t="s">
        <v>22</v>
      </c>
      <c r="B98" s="63">
        <v>460</v>
      </c>
      <c r="C98" s="63">
        <v>2</v>
      </c>
      <c r="D98" s="63">
        <v>2</v>
      </c>
      <c r="E98" s="87">
        <v>253326</v>
      </c>
    </row>
    <row r="99" spans="1:5" s="26" customFormat="1">
      <c r="A99" s="112" t="s">
        <v>29</v>
      </c>
      <c r="B99" s="113"/>
      <c r="C99" s="88">
        <f>C96+C97+C98</f>
        <v>11</v>
      </c>
      <c r="D99" s="88">
        <f>D96+D97+D98</f>
        <v>28</v>
      </c>
      <c r="E99" s="89">
        <f>E96+E97+E98</f>
        <v>1013409</v>
      </c>
    </row>
    <row r="101" spans="1:5" ht="31.5">
      <c r="A101" s="70" t="s">
        <v>61</v>
      </c>
    </row>
    <row r="102" spans="1:5" ht="63.75">
      <c r="A102" s="98" t="s">
        <v>62</v>
      </c>
      <c r="B102" s="1" t="s">
        <v>63</v>
      </c>
      <c r="C102" s="1" t="s">
        <v>64</v>
      </c>
    </row>
    <row r="103" spans="1:5">
      <c r="A103" s="71">
        <v>1</v>
      </c>
      <c r="B103" s="5">
        <v>2</v>
      </c>
      <c r="C103" s="5">
        <v>3</v>
      </c>
    </row>
    <row r="104" spans="1:5">
      <c r="A104" s="77" t="s">
        <v>66</v>
      </c>
      <c r="B104" s="5">
        <v>112</v>
      </c>
      <c r="C104" s="78">
        <v>263407555</v>
      </c>
    </row>
    <row r="105" spans="1:5">
      <c r="A105" s="77" t="s">
        <v>67</v>
      </c>
      <c r="B105" s="63">
        <v>50</v>
      </c>
      <c r="C105" s="87">
        <v>1048098</v>
      </c>
    </row>
    <row r="106" spans="1:5">
      <c r="A106" s="101" t="s">
        <v>68</v>
      </c>
      <c r="B106" s="102">
        <v>0</v>
      </c>
      <c r="C106" s="102">
        <v>0</v>
      </c>
    </row>
    <row r="107" spans="1:5">
      <c r="A107" s="101" t="s">
        <v>69</v>
      </c>
      <c r="B107" s="103">
        <v>0</v>
      </c>
      <c r="C107" s="100">
        <v>0</v>
      </c>
    </row>
    <row r="108" spans="1:5">
      <c r="A108" s="77" t="s">
        <v>70</v>
      </c>
      <c r="B108" s="100">
        <v>0</v>
      </c>
      <c r="C108" s="100">
        <v>0</v>
      </c>
    </row>
    <row r="109" spans="1:5">
      <c r="A109" s="77" t="s">
        <v>71</v>
      </c>
      <c r="B109" s="100">
        <v>14</v>
      </c>
      <c r="C109" s="107">
        <v>328923</v>
      </c>
    </row>
    <row r="110" spans="1:5">
      <c r="A110" s="77" t="s">
        <v>72</v>
      </c>
      <c r="B110" s="100">
        <v>58</v>
      </c>
      <c r="C110" s="107">
        <v>4312457</v>
      </c>
    </row>
    <row r="111" spans="1:5">
      <c r="A111" s="101" t="s">
        <v>73</v>
      </c>
      <c r="B111" s="100">
        <v>22</v>
      </c>
      <c r="C111" s="107">
        <v>9981194</v>
      </c>
    </row>
    <row r="112" spans="1:5">
      <c r="A112" s="101" t="s">
        <v>74</v>
      </c>
      <c r="B112" s="100">
        <v>9</v>
      </c>
      <c r="C112" s="107">
        <v>879807</v>
      </c>
    </row>
    <row r="113" spans="1:3">
      <c r="A113" s="104" t="s">
        <v>75</v>
      </c>
      <c r="B113" s="105">
        <v>0</v>
      </c>
      <c r="C113" s="105">
        <v>0</v>
      </c>
    </row>
    <row r="114" spans="1:3">
      <c r="A114" s="104" t="s">
        <v>76</v>
      </c>
      <c r="B114" s="106">
        <v>0</v>
      </c>
      <c r="C114" s="106">
        <v>0</v>
      </c>
    </row>
    <row r="115" spans="1:3">
      <c r="A115" s="104" t="s">
        <v>77</v>
      </c>
      <c r="B115" s="106">
        <v>2</v>
      </c>
      <c r="C115" s="108">
        <v>531804</v>
      </c>
    </row>
    <row r="116" spans="1:3">
      <c r="A116" s="104" t="s">
        <v>78</v>
      </c>
      <c r="B116" s="106">
        <v>1</v>
      </c>
      <c r="C116" s="108">
        <v>533357</v>
      </c>
    </row>
    <row r="117" spans="1:3">
      <c r="A117" s="97" t="s">
        <v>79</v>
      </c>
      <c r="B117" s="106">
        <v>18</v>
      </c>
      <c r="C117" s="108">
        <v>5727347</v>
      </c>
    </row>
    <row r="118" spans="1:3">
      <c r="A118" s="99" t="s">
        <v>29</v>
      </c>
      <c r="B118" s="110">
        <f>B104+B105+B106+B107+B108+B109+B110+B111+B112+B113+B114+B115+B116+B117</f>
        <v>286</v>
      </c>
      <c r="C118" s="109">
        <f>C104+C105+C106+C107+C108+C109+C110+C111+C112+C113+C114+C115+C116+C117</f>
        <v>286750542</v>
      </c>
    </row>
  </sheetData>
  <mergeCells count="54">
    <mergeCell ref="J45:J46"/>
    <mergeCell ref="G25:I25"/>
    <mergeCell ref="A28:G28"/>
    <mergeCell ref="A34:G34"/>
    <mergeCell ref="A40:G40"/>
    <mergeCell ref="G45:I45"/>
    <mergeCell ref="A25:A26"/>
    <mergeCell ref="B25:B26"/>
    <mergeCell ref="C25:C26"/>
    <mergeCell ref="E5:E6"/>
    <mergeCell ref="C90:D90"/>
    <mergeCell ref="A1:J1"/>
    <mergeCell ref="A2:J2"/>
    <mergeCell ref="G5:I5"/>
    <mergeCell ref="A8:G8"/>
    <mergeCell ref="A14:G14"/>
    <mergeCell ref="F5:F6"/>
    <mergeCell ref="J5:J6"/>
    <mergeCell ref="J25:J26"/>
    <mergeCell ref="A45:A46"/>
    <mergeCell ref="B45:B46"/>
    <mergeCell ref="C45:C46"/>
    <mergeCell ref="D45:D46"/>
    <mergeCell ref="E45:E46"/>
    <mergeCell ref="F45:F46"/>
    <mergeCell ref="A62:G62"/>
    <mergeCell ref="A66:G66"/>
    <mergeCell ref="A69:G69"/>
    <mergeCell ref="C88:D88"/>
    <mergeCell ref="D25:D26"/>
    <mergeCell ref="E25:E26"/>
    <mergeCell ref="F25:F26"/>
    <mergeCell ref="A33:B33"/>
    <mergeCell ref="A39:B39"/>
    <mergeCell ref="A42:B42"/>
    <mergeCell ref="A54:B54"/>
    <mergeCell ref="A61:B61"/>
    <mergeCell ref="A55:G55"/>
    <mergeCell ref="A99:B99"/>
    <mergeCell ref="A5:A6"/>
    <mergeCell ref="B5:B6"/>
    <mergeCell ref="C5:C6"/>
    <mergeCell ref="D5:D6"/>
    <mergeCell ref="C89:D89"/>
    <mergeCell ref="A65:B65"/>
    <mergeCell ref="A68:B68"/>
    <mergeCell ref="A72:B72"/>
    <mergeCell ref="A85:B85"/>
    <mergeCell ref="A48:G48"/>
    <mergeCell ref="A20:G20"/>
    <mergeCell ref="C91:D91"/>
    <mergeCell ref="A13:B13"/>
    <mergeCell ref="A19:B19"/>
    <mergeCell ref="A22:B22"/>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5"/>
  <sheetViews>
    <sheetView workbookViewId="0">
      <selection activeCell="K3" sqref="K3"/>
    </sheetView>
  </sheetViews>
  <sheetFormatPr defaultRowHeight="12.75"/>
  <cols>
    <col min="1" max="1" width="45.5703125" customWidth="1"/>
    <col min="2" max="2" width="7.42578125" customWidth="1"/>
    <col min="3" max="5" width="12.140625" customWidth="1"/>
    <col min="6" max="6" width="8.7109375" customWidth="1"/>
    <col min="7" max="7" width="9.5703125" customWidth="1"/>
    <col min="8" max="8" width="9.28515625" customWidth="1"/>
    <col min="9" max="9" width="12.140625" customWidth="1"/>
  </cols>
  <sheetData>
    <row r="1" spans="1:9" ht="15.75">
      <c r="A1" s="127" t="s">
        <v>35</v>
      </c>
      <c r="B1" s="127"/>
      <c r="C1" s="127"/>
      <c r="D1" s="127"/>
      <c r="E1" s="127"/>
      <c r="F1" s="127"/>
      <c r="G1" s="127"/>
      <c r="H1" s="127"/>
      <c r="I1" s="127"/>
    </row>
    <row r="2" spans="1:9" ht="14.25">
      <c r="A2" s="12"/>
    </row>
    <row r="3" spans="1:9" ht="15.75">
      <c r="A3" s="13" t="s">
        <v>0</v>
      </c>
    </row>
    <row r="4" spans="1:9" ht="76.5">
      <c r="A4" s="1" t="s">
        <v>1</v>
      </c>
      <c r="B4" s="1" t="s">
        <v>2</v>
      </c>
      <c r="C4" s="1" t="s">
        <v>3</v>
      </c>
      <c r="D4" s="1" t="s">
        <v>4</v>
      </c>
      <c r="E4" s="1" t="s">
        <v>5</v>
      </c>
      <c r="F4" s="122" t="s">
        <v>6</v>
      </c>
      <c r="G4" s="122"/>
      <c r="H4" s="122"/>
      <c r="I4" s="1" t="s">
        <v>56</v>
      </c>
    </row>
    <row r="5" spans="1:9" ht="26.25">
      <c r="A5" s="2"/>
      <c r="B5" s="3"/>
      <c r="C5" s="3"/>
      <c r="D5" s="3"/>
      <c r="E5" s="3"/>
      <c r="F5" s="4" t="s">
        <v>7</v>
      </c>
      <c r="G5" s="1" t="s">
        <v>8</v>
      </c>
      <c r="H5" s="1" t="s">
        <v>9</v>
      </c>
      <c r="I5" s="3"/>
    </row>
    <row r="6" spans="1:9">
      <c r="A6" s="5" t="s">
        <v>10</v>
      </c>
      <c r="B6" s="5" t="s">
        <v>11</v>
      </c>
      <c r="C6" s="5">
        <v>1</v>
      </c>
      <c r="D6" s="5">
        <v>2</v>
      </c>
      <c r="E6" s="5">
        <v>3</v>
      </c>
      <c r="F6" s="5">
        <v>4</v>
      </c>
      <c r="G6" s="5">
        <v>5</v>
      </c>
      <c r="H6" s="5">
        <v>6</v>
      </c>
      <c r="I6" s="5">
        <v>7</v>
      </c>
    </row>
    <row r="7" spans="1:9">
      <c r="A7" s="126" t="s">
        <v>23</v>
      </c>
      <c r="B7" s="126"/>
      <c r="C7" s="126"/>
      <c r="D7" s="126"/>
      <c r="E7" s="126"/>
      <c r="F7" s="126"/>
      <c r="G7" s="126"/>
      <c r="H7" s="126"/>
      <c r="I7" s="126"/>
    </row>
    <row r="8" spans="1:9">
      <c r="A8" s="8" t="s">
        <v>12</v>
      </c>
      <c r="B8" s="8">
        <v>10</v>
      </c>
      <c r="C8" s="8">
        <v>0</v>
      </c>
      <c r="D8" s="9"/>
      <c r="E8" s="8">
        <v>0</v>
      </c>
      <c r="F8" s="8">
        <v>0</v>
      </c>
      <c r="G8" s="8">
        <v>0</v>
      </c>
      <c r="H8" s="8">
        <v>0</v>
      </c>
      <c r="I8" s="10">
        <v>0</v>
      </c>
    </row>
    <row r="9" spans="1:9">
      <c r="A9" s="8" t="s">
        <v>13</v>
      </c>
      <c r="B9" s="8">
        <v>20</v>
      </c>
      <c r="C9" s="8">
        <v>0</v>
      </c>
      <c r="D9" s="9"/>
      <c r="E9" s="8">
        <v>0</v>
      </c>
      <c r="F9" s="8">
        <v>0</v>
      </c>
      <c r="G9" s="8">
        <v>0</v>
      </c>
      <c r="H9" s="8">
        <v>0</v>
      </c>
      <c r="I9" s="10">
        <v>0</v>
      </c>
    </row>
    <row r="10" spans="1:9">
      <c r="A10" s="8" t="s">
        <v>14</v>
      </c>
      <c r="B10" s="8">
        <v>30</v>
      </c>
      <c r="C10" s="8">
        <v>0</v>
      </c>
      <c r="D10" s="9"/>
      <c r="E10" s="8">
        <v>0</v>
      </c>
      <c r="F10" s="8">
        <v>0</v>
      </c>
      <c r="G10" s="8">
        <v>0</v>
      </c>
      <c r="H10" s="8">
        <v>0</v>
      </c>
      <c r="I10" s="10">
        <v>0</v>
      </c>
    </row>
    <row r="11" spans="1:9">
      <c r="A11" s="8" t="s">
        <v>15</v>
      </c>
      <c r="B11" s="8">
        <v>40</v>
      </c>
      <c r="C11" s="8">
        <v>0</v>
      </c>
      <c r="D11" s="9"/>
      <c r="E11" s="8">
        <v>0</v>
      </c>
      <c r="F11" s="8">
        <v>0</v>
      </c>
      <c r="G11" s="8">
        <v>0</v>
      </c>
      <c r="H11" s="8">
        <v>0</v>
      </c>
      <c r="I11" s="10">
        <v>0</v>
      </c>
    </row>
    <row r="12" spans="1:9" s="26" customFormat="1">
      <c r="A12" s="124" t="s">
        <v>29</v>
      </c>
      <c r="B12" s="125"/>
      <c r="C12" s="23">
        <f>C8+C9+C10+C11</f>
        <v>0</v>
      </c>
      <c r="D12" s="24"/>
      <c r="E12" s="23">
        <f>E8+E9+E10+E11</f>
        <v>0</v>
      </c>
      <c r="F12" s="23">
        <f>F8+F9+F10+F11</f>
        <v>0</v>
      </c>
      <c r="G12" s="23">
        <f>G8+G9+G10+G11</f>
        <v>0</v>
      </c>
      <c r="H12" s="23">
        <f>H8+H9+H10+H11</f>
        <v>0</v>
      </c>
      <c r="I12" s="25">
        <f>I8+I9+I10+I11</f>
        <v>0</v>
      </c>
    </row>
    <row r="13" spans="1:9">
      <c r="A13" s="126" t="s">
        <v>16</v>
      </c>
      <c r="B13" s="126"/>
      <c r="C13" s="126"/>
      <c r="D13" s="126"/>
      <c r="E13" s="126"/>
      <c r="F13" s="126"/>
      <c r="G13" s="126"/>
      <c r="H13" s="126"/>
      <c r="I13" s="126"/>
    </row>
    <row r="14" spans="1:9">
      <c r="A14" s="8" t="s">
        <v>12</v>
      </c>
      <c r="B14" s="8">
        <v>50</v>
      </c>
      <c r="C14" s="8">
        <v>60</v>
      </c>
      <c r="D14" s="9"/>
      <c r="E14" s="8">
        <v>66</v>
      </c>
      <c r="F14" s="8">
        <v>66</v>
      </c>
      <c r="G14" s="8">
        <v>0</v>
      </c>
      <c r="H14" s="8">
        <v>0</v>
      </c>
      <c r="I14" s="10">
        <v>24362143</v>
      </c>
    </row>
    <row r="15" spans="1:9">
      <c r="A15" s="8" t="s">
        <v>13</v>
      </c>
      <c r="B15" s="8">
        <v>60</v>
      </c>
      <c r="C15" s="8">
        <v>0</v>
      </c>
      <c r="D15" s="9"/>
      <c r="E15" s="8">
        <v>0</v>
      </c>
      <c r="F15" s="8">
        <v>0</v>
      </c>
      <c r="G15" s="8">
        <v>0</v>
      </c>
      <c r="H15" s="8">
        <v>0</v>
      </c>
      <c r="I15" s="10">
        <v>0</v>
      </c>
    </row>
    <row r="16" spans="1:9">
      <c r="A16" s="8" t="s">
        <v>14</v>
      </c>
      <c r="B16" s="8">
        <v>70</v>
      </c>
      <c r="C16" s="8">
        <v>2</v>
      </c>
      <c r="D16" s="9"/>
      <c r="E16" s="8">
        <v>2</v>
      </c>
      <c r="F16" s="8">
        <v>2</v>
      </c>
      <c r="G16" s="8">
        <v>0</v>
      </c>
      <c r="H16" s="8">
        <v>0</v>
      </c>
      <c r="I16" s="10">
        <v>73017</v>
      </c>
    </row>
    <row r="17" spans="1:9">
      <c r="A17" s="29" t="s">
        <v>15</v>
      </c>
      <c r="B17" s="29">
        <v>80</v>
      </c>
      <c r="C17" s="29">
        <v>0</v>
      </c>
      <c r="D17" s="28"/>
      <c r="E17" s="29">
        <v>0</v>
      </c>
      <c r="F17" s="29">
        <v>0</v>
      </c>
      <c r="G17" s="29">
        <v>0</v>
      </c>
      <c r="H17" s="29">
        <v>0</v>
      </c>
      <c r="I17" s="30">
        <v>0</v>
      </c>
    </row>
    <row r="18" spans="1:9" s="26" customFormat="1">
      <c r="A18" s="131" t="s">
        <v>29</v>
      </c>
      <c r="B18" s="131"/>
      <c r="C18" s="31">
        <f>C14+C15+C16+C17</f>
        <v>62</v>
      </c>
      <c r="D18" s="33"/>
      <c r="E18" s="31">
        <f>E14+E15+E16+E17</f>
        <v>68</v>
      </c>
      <c r="F18" s="31">
        <f>F14+F15+F16+F17</f>
        <v>68</v>
      </c>
      <c r="G18" s="31">
        <f>G14+G15+G16+G17</f>
        <v>0</v>
      </c>
      <c r="H18" s="31">
        <f>H14+H15+H16+H17</f>
        <v>0</v>
      </c>
      <c r="I18" s="32">
        <f>I14+I15+I16+I17</f>
        <v>24435160</v>
      </c>
    </row>
    <row r="19" spans="1:9" ht="12.75" customHeight="1">
      <c r="A19" s="128" t="s">
        <v>88</v>
      </c>
      <c r="B19" s="129"/>
      <c r="C19" s="129"/>
      <c r="D19" s="129"/>
      <c r="E19" s="129"/>
      <c r="F19" s="129"/>
      <c r="G19" s="129"/>
      <c r="H19" s="129"/>
      <c r="I19" s="130"/>
    </row>
    <row r="20" spans="1:9" ht="28.5">
      <c r="A20" s="27" t="s">
        <v>89</v>
      </c>
      <c r="B20" s="29">
        <v>90</v>
      </c>
      <c r="C20" s="28"/>
      <c r="D20" s="29">
        <v>143</v>
      </c>
      <c r="E20" s="29">
        <v>186</v>
      </c>
      <c r="F20" s="29">
        <v>186</v>
      </c>
      <c r="G20" s="29">
        <v>0</v>
      </c>
      <c r="H20" s="29">
        <v>0</v>
      </c>
      <c r="I20" s="30">
        <v>7551907</v>
      </c>
    </row>
    <row r="21" spans="1:9" s="26" customFormat="1">
      <c r="A21" s="119" t="s">
        <v>29</v>
      </c>
      <c r="B21" s="119"/>
      <c r="C21" s="33"/>
      <c r="D21" s="31">
        <f t="shared" ref="D21:I21" si="0">D20</f>
        <v>143</v>
      </c>
      <c r="E21" s="31">
        <f t="shared" si="0"/>
        <v>186</v>
      </c>
      <c r="F21" s="31">
        <f t="shared" si="0"/>
        <v>186</v>
      </c>
      <c r="G21" s="31">
        <f t="shared" si="0"/>
        <v>0</v>
      </c>
      <c r="H21" s="31">
        <f t="shared" si="0"/>
        <v>0</v>
      </c>
      <c r="I21" s="32">
        <f t="shared" si="0"/>
        <v>7551907</v>
      </c>
    </row>
    <row r="22" spans="1:9" ht="14.25">
      <c r="A22" s="14"/>
    </row>
    <row r="23" spans="1:9" ht="15.75">
      <c r="A23" s="15" t="s">
        <v>24</v>
      </c>
    </row>
    <row r="24" spans="1:9" ht="76.5">
      <c r="A24" s="1" t="s">
        <v>1</v>
      </c>
      <c r="B24" s="1" t="s">
        <v>2</v>
      </c>
      <c r="C24" s="1" t="s">
        <v>3</v>
      </c>
      <c r="D24" s="1" t="s">
        <v>4</v>
      </c>
      <c r="E24" s="1" t="s">
        <v>5</v>
      </c>
      <c r="F24" s="122" t="s">
        <v>6</v>
      </c>
      <c r="G24" s="122"/>
      <c r="H24" s="122"/>
      <c r="I24" s="1" t="s">
        <v>56</v>
      </c>
    </row>
    <row r="25" spans="1:9" ht="26.25">
      <c r="A25" s="2"/>
      <c r="B25" s="3"/>
      <c r="C25" s="3"/>
      <c r="D25" s="3"/>
      <c r="E25" s="3"/>
      <c r="F25" s="4" t="s">
        <v>7</v>
      </c>
      <c r="G25" s="1" t="s">
        <v>8</v>
      </c>
      <c r="H25" s="1" t="s">
        <v>9</v>
      </c>
      <c r="I25" s="3"/>
    </row>
    <row r="26" spans="1:9">
      <c r="A26" s="126" t="s">
        <v>23</v>
      </c>
      <c r="B26" s="126"/>
      <c r="C26" s="126"/>
      <c r="D26" s="126"/>
      <c r="E26" s="126"/>
      <c r="F26" s="126"/>
      <c r="G26" s="126"/>
      <c r="H26" s="126"/>
      <c r="I26" s="126"/>
    </row>
    <row r="27" spans="1:9">
      <c r="A27" s="8" t="s">
        <v>12</v>
      </c>
      <c r="B27" s="5">
        <v>100</v>
      </c>
      <c r="C27" s="8">
        <v>72</v>
      </c>
      <c r="D27" s="9"/>
      <c r="E27" s="8">
        <v>465</v>
      </c>
      <c r="F27" s="8">
        <v>451</v>
      </c>
      <c r="G27" s="8">
        <v>14</v>
      </c>
      <c r="H27" s="8">
        <v>0</v>
      </c>
      <c r="I27" s="16">
        <v>217653128</v>
      </c>
    </row>
    <row r="28" spans="1:9">
      <c r="A28" s="8" t="s">
        <v>13</v>
      </c>
      <c r="B28" s="5">
        <v>110</v>
      </c>
      <c r="C28" s="8">
        <v>0</v>
      </c>
      <c r="D28" s="9"/>
      <c r="E28" s="8">
        <v>0</v>
      </c>
      <c r="F28" s="8">
        <v>0</v>
      </c>
      <c r="G28" s="8">
        <v>0</v>
      </c>
      <c r="H28" s="8">
        <v>0</v>
      </c>
      <c r="I28" s="16">
        <v>0</v>
      </c>
    </row>
    <row r="29" spans="1:9">
      <c r="A29" s="8" t="s">
        <v>14</v>
      </c>
      <c r="B29" s="5">
        <v>120</v>
      </c>
      <c r="C29" s="8">
        <v>6</v>
      </c>
      <c r="D29" s="9"/>
      <c r="E29" s="8">
        <v>6</v>
      </c>
      <c r="F29" s="8">
        <v>6</v>
      </c>
      <c r="G29" s="8">
        <v>0</v>
      </c>
      <c r="H29" s="8">
        <v>0</v>
      </c>
      <c r="I29" s="16">
        <v>2474244</v>
      </c>
    </row>
    <row r="30" spans="1:9">
      <c r="A30" s="8" t="s">
        <v>15</v>
      </c>
      <c r="B30" s="5">
        <v>130</v>
      </c>
      <c r="C30" s="8">
        <v>0</v>
      </c>
      <c r="D30" s="9"/>
      <c r="E30" s="8">
        <v>0</v>
      </c>
      <c r="F30" s="8">
        <v>0</v>
      </c>
      <c r="G30" s="8">
        <v>0</v>
      </c>
      <c r="H30" s="8">
        <v>0</v>
      </c>
      <c r="I30" s="16">
        <v>0</v>
      </c>
    </row>
    <row r="31" spans="1:9" s="26" customFormat="1">
      <c r="A31" s="124" t="s">
        <v>29</v>
      </c>
      <c r="B31" s="125"/>
      <c r="C31" s="23">
        <f>C27+C28+C29+C30</f>
        <v>78</v>
      </c>
      <c r="D31" s="24"/>
      <c r="E31" s="23">
        <f>E27+E28+E29+E30</f>
        <v>471</v>
      </c>
      <c r="F31" s="23">
        <f>F27+F28+F29+F30</f>
        <v>457</v>
      </c>
      <c r="G31" s="23">
        <f>G27+G28+G29+G30</f>
        <v>14</v>
      </c>
      <c r="H31" s="23">
        <f>H27+H28+H29+H30</f>
        <v>0</v>
      </c>
      <c r="I31" s="62">
        <f>I27+I28+I29+I30</f>
        <v>220127372</v>
      </c>
    </row>
    <row r="32" spans="1:9">
      <c r="A32" s="126" t="s">
        <v>16</v>
      </c>
      <c r="B32" s="126"/>
      <c r="C32" s="126"/>
      <c r="D32" s="126"/>
      <c r="E32" s="126"/>
      <c r="F32" s="126"/>
      <c r="G32" s="126"/>
      <c r="H32" s="126"/>
      <c r="I32" s="126"/>
    </row>
    <row r="33" spans="1:9">
      <c r="A33" s="8" t="s">
        <v>12</v>
      </c>
      <c r="B33" s="5">
        <v>140</v>
      </c>
      <c r="C33" s="8">
        <v>74</v>
      </c>
      <c r="D33" s="9"/>
      <c r="E33" s="8">
        <v>173</v>
      </c>
      <c r="F33" s="8">
        <v>169</v>
      </c>
      <c r="G33" s="8">
        <v>4</v>
      </c>
      <c r="H33" s="8">
        <v>0</v>
      </c>
      <c r="I33" s="16">
        <v>5491095</v>
      </c>
    </row>
    <row r="34" spans="1:9">
      <c r="A34" s="8" t="s">
        <v>13</v>
      </c>
      <c r="B34" s="5">
        <v>150</v>
      </c>
      <c r="C34" s="8">
        <v>1</v>
      </c>
      <c r="D34" s="9"/>
      <c r="E34" s="8">
        <v>1</v>
      </c>
      <c r="F34" s="8">
        <v>1</v>
      </c>
      <c r="G34" s="8">
        <v>0</v>
      </c>
      <c r="H34" s="8">
        <v>0</v>
      </c>
      <c r="I34" s="16">
        <v>102948</v>
      </c>
    </row>
    <row r="35" spans="1:9">
      <c r="A35" s="8" t="s">
        <v>14</v>
      </c>
      <c r="B35" s="5">
        <v>160</v>
      </c>
      <c r="C35" s="8">
        <v>5</v>
      </c>
      <c r="D35" s="9"/>
      <c r="E35" s="8">
        <v>5</v>
      </c>
      <c r="F35" s="8">
        <v>4</v>
      </c>
      <c r="G35" s="8">
        <v>1</v>
      </c>
      <c r="H35" s="8">
        <v>0</v>
      </c>
      <c r="I35" s="16">
        <v>328379</v>
      </c>
    </row>
    <row r="36" spans="1:9">
      <c r="A36" s="8" t="s">
        <v>15</v>
      </c>
      <c r="B36" s="5">
        <v>170</v>
      </c>
      <c r="C36" s="8">
        <v>0</v>
      </c>
      <c r="D36" s="9"/>
      <c r="E36" s="8">
        <v>0</v>
      </c>
      <c r="F36" s="8">
        <v>0</v>
      </c>
      <c r="G36" s="8">
        <v>0</v>
      </c>
      <c r="H36" s="8">
        <v>0</v>
      </c>
      <c r="I36" s="16">
        <v>0</v>
      </c>
    </row>
    <row r="37" spans="1:9" s="26" customFormat="1">
      <c r="A37" s="124" t="s">
        <v>29</v>
      </c>
      <c r="B37" s="125"/>
      <c r="C37" s="23">
        <f>C33+C34+C35+C36</f>
        <v>80</v>
      </c>
      <c r="D37" s="24"/>
      <c r="E37" s="23">
        <f>E33+E34+E35+E36</f>
        <v>179</v>
      </c>
      <c r="F37" s="23">
        <f>F33+F34+F35+F36</f>
        <v>174</v>
      </c>
      <c r="G37" s="23">
        <f>G33+G34+G35+G36</f>
        <v>5</v>
      </c>
      <c r="H37" s="23">
        <f>H33+H34+H35+H36</f>
        <v>0</v>
      </c>
      <c r="I37" s="62">
        <f>I33+I34+I35+I36</f>
        <v>5922422</v>
      </c>
    </row>
    <row r="38" spans="1:9">
      <c r="A38" s="128" t="s">
        <v>88</v>
      </c>
      <c r="B38" s="129"/>
      <c r="C38" s="129"/>
      <c r="D38" s="129"/>
      <c r="E38" s="129"/>
      <c r="F38" s="129"/>
      <c r="G38" s="129"/>
      <c r="H38" s="129"/>
      <c r="I38" s="130"/>
    </row>
    <row r="39" spans="1:9" ht="28.5">
      <c r="A39" s="27" t="s">
        <v>89</v>
      </c>
      <c r="B39" s="63">
        <v>180</v>
      </c>
      <c r="C39" s="28"/>
      <c r="D39" s="29">
        <v>202</v>
      </c>
      <c r="E39" s="29">
        <v>267</v>
      </c>
      <c r="F39" s="29">
        <v>266</v>
      </c>
      <c r="G39" s="29">
        <v>1</v>
      </c>
      <c r="H39" s="29">
        <v>0</v>
      </c>
      <c r="I39" s="64">
        <v>3166118</v>
      </c>
    </row>
    <row r="40" spans="1:9" s="26" customFormat="1">
      <c r="A40" s="119" t="s">
        <v>29</v>
      </c>
      <c r="B40" s="119"/>
      <c r="C40" s="33"/>
      <c r="D40" s="31">
        <f t="shared" ref="D40:I40" si="1">D39</f>
        <v>202</v>
      </c>
      <c r="E40" s="31">
        <f t="shared" si="1"/>
        <v>267</v>
      </c>
      <c r="F40" s="31">
        <f t="shared" si="1"/>
        <v>266</v>
      </c>
      <c r="G40" s="31">
        <f t="shared" si="1"/>
        <v>1</v>
      </c>
      <c r="H40" s="31">
        <f t="shared" si="1"/>
        <v>0</v>
      </c>
      <c r="I40" s="65">
        <f t="shared" si="1"/>
        <v>3166118</v>
      </c>
    </row>
    <row r="41" spans="1:9" ht="14.25">
      <c r="A41" s="14"/>
    </row>
    <row r="42" spans="1:9" ht="15.75">
      <c r="A42" s="13" t="s">
        <v>25</v>
      </c>
    </row>
    <row r="43" spans="1:9" ht="76.5">
      <c r="A43" s="1" t="s">
        <v>1</v>
      </c>
      <c r="B43" s="1" t="s">
        <v>2</v>
      </c>
      <c r="C43" s="1" t="s">
        <v>3</v>
      </c>
      <c r="D43" s="1" t="s">
        <v>4</v>
      </c>
      <c r="E43" s="1" t="s">
        <v>5</v>
      </c>
      <c r="F43" s="122" t="s">
        <v>6</v>
      </c>
      <c r="G43" s="122"/>
      <c r="H43" s="122"/>
      <c r="I43" s="1" t="s">
        <v>56</v>
      </c>
    </row>
    <row r="44" spans="1:9" ht="26.25">
      <c r="A44" s="2"/>
      <c r="B44" s="3"/>
      <c r="C44" s="3"/>
      <c r="D44" s="3"/>
      <c r="E44" s="3"/>
      <c r="F44" s="4" t="s">
        <v>7</v>
      </c>
      <c r="G44" s="1" t="s">
        <v>8</v>
      </c>
      <c r="H44" s="1" t="s">
        <v>9</v>
      </c>
      <c r="I44" s="3"/>
    </row>
    <row r="45" spans="1:9">
      <c r="A45" s="17" t="s">
        <v>23</v>
      </c>
      <c r="B45" s="6"/>
      <c r="C45" s="6"/>
      <c r="D45" s="6"/>
      <c r="E45" s="6"/>
      <c r="F45" s="6"/>
      <c r="G45" s="6"/>
      <c r="H45" s="6"/>
      <c r="I45" s="6"/>
    </row>
    <row r="46" spans="1:9">
      <c r="A46" s="8" t="s">
        <v>12</v>
      </c>
      <c r="B46" s="5">
        <v>190</v>
      </c>
      <c r="C46" s="8">
        <v>32</v>
      </c>
      <c r="D46" s="9"/>
      <c r="E46" s="8">
        <v>68</v>
      </c>
      <c r="F46" s="8">
        <v>67</v>
      </c>
      <c r="G46" s="8">
        <v>1</v>
      </c>
      <c r="H46" s="8">
        <v>0</v>
      </c>
      <c r="I46" s="8">
        <v>70727518</v>
      </c>
    </row>
    <row r="47" spans="1:9">
      <c r="A47" s="8" t="s">
        <v>13</v>
      </c>
      <c r="B47" s="5">
        <v>200</v>
      </c>
      <c r="C47" s="8">
        <v>0</v>
      </c>
      <c r="D47" s="9"/>
      <c r="E47" s="8">
        <v>0</v>
      </c>
      <c r="F47" s="8">
        <v>0</v>
      </c>
      <c r="G47" s="8">
        <v>0</v>
      </c>
      <c r="H47" s="8">
        <v>0</v>
      </c>
      <c r="I47" s="8">
        <v>0</v>
      </c>
    </row>
    <row r="48" spans="1:9">
      <c r="A48" s="8" t="s">
        <v>14</v>
      </c>
      <c r="B48" s="5">
        <v>210</v>
      </c>
      <c r="C48" s="8">
        <v>6</v>
      </c>
      <c r="D48" s="9"/>
      <c r="E48" s="8">
        <v>6</v>
      </c>
      <c r="F48" s="8">
        <v>6</v>
      </c>
      <c r="G48" s="8">
        <v>0</v>
      </c>
      <c r="H48" s="8">
        <v>0</v>
      </c>
      <c r="I48" s="8">
        <v>9775676</v>
      </c>
    </row>
    <row r="49" spans="1:12">
      <c r="A49" s="8" t="s">
        <v>15</v>
      </c>
      <c r="B49" s="5">
        <v>220</v>
      </c>
      <c r="C49" s="8">
        <v>0</v>
      </c>
      <c r="D49" s="9"/>
      <c r="E49" s="8">
        <v>0</v>
      </c>
      <c r="F49" s="8">
        <v>0</v>
      </c>
      <c r="G49" s="8">
        <v>0</v>
      </c>
      <c r="H49" s="8">
        <v>0</v>
      </c>
      <c r="I49" s="8">
        <v>0</v>
      </c>
    </row>
    <row r="50" spans="1:12" s="26" customFormat="1">
      <c r="A50" s="124" t="s">
        <v>29</v>
      </c>
      <c r="B50" s="125"/>
      <c r="C50" s="23">
        <f>C46+C47+C48+C49</f>
        <v>38</v>
      </c>
      <c r="D50" s="24"/>
      <c r="E50" s="23">
        <f>E46+E47+E48+E49</f>
        <v>74</v>
      </c>
      <c r="F50" s="23">
        <f>F46+F47+F48+F49</f>
        <v>73</v>
      </c>
      <c r="G50" s="23">
        <f>G46+G47+G48+G49</f>
        <v>1</v>
      </c>
      <c r="H50" s="23">
        <f>H46+H47+H48+H49</f>
        <v>0</v>
      </c>
      <c r="I50" s="23">
        <f>I46+I47+I48+I49</f>
        <v>80503194</v>
      </c>
    </row>
    <row r="51" spans="1:12">
      <c r="A51" s="17" t="s">
        <v>16</v>
      </c>
      <c r="B51" s="6"/>
      <c r="C51" s="6"/>
      <c r="D51" s="6"/>
      <c r="E51" s="6"/>
      <c r="F51" s="6"/>
      <c r="G51" s="6"/>
      <c r="H51" s="6"/>
      <c r="I51" s="6"/>
    </row>
    <row r="52" spans="1:12">
      <c r="A52" s="8" t="s">
        <v>12</v>
      </c>
      <c r="B52" s="5">
        <v>230</v>
      </c>
      <c r="C52" s="8">
        <v>28</v>
      </c>
      <c r="D52" s="9"/>
      <c r="E52" s="8">
        <v>44</v>
      </c>
      <c r="F52" s="8">
        <v>43</v>
      </c>
      <c r="G52" s="8">
        <v>1</v>
      </c>
      <c r="H52" s="8">
        <v>0</v>
      </c>
      <c r="I52" s="8">
        <v>2117315</v>
      </c>
    </row>
    <row r="53" spans="1:12">
      <c r="A53" s="8" t="s">
        <v>13</v>
      </c>
      <c r="B53" s="5">
        <v>240</v>
      </c>
      <c r="C53" s="8">
        <v>0</v>
      </c>
      <c r="D53" s="9"/>
      <c r="E53" s="8">
        <v>0</v>
      </c>
      <c r="F53" s="8">
        <v>0</v>
      </c>
      <c r="G53" s="8">
        <v>0</v>
      </c>
      <c r="H53" s="8">
        <v>0</v>
      </c>
      <c r="I53" s="8">
        <v>0</v>
      </c>
    </row>
    <row r="54" spans="1:12">
      <c r="A54" s="8" t="s">
        <v>14</v>
      </c>
      <c r="B54" s="5">
        <v>250</v>
      </c>
      <c r="C54" s="8">
        <v>2</v>
      </c>
      <c r="D54" s="9"/>
      <c r="E54" s="8">
        <v>2</v>
      </c>
      <c r="F54" s="8">
        <v>1</v>
      </c>
      <c r="G54" s="8">
        <v>1</v>
      </c>
      <c r="H54" s="8">
        <v>0</v>
      </c>
      <c r="I54" s="8">
        <v>111517</v>
      </c>
    </row>
    <row r="55" spans="1:12">
      <c r="A55" s="8" t="s">
        <v>15</v>
      </c>
      <c r="B55" s="5">
        <v>260</v>
      </c>
      <c r="C55" s="8">
        <v>0</v>
      </c>
      <c r="D55" s="9"/>
      <c r="E55" s="8">
        <v>0</v>
      </c>
      <c r="F55" s="8">
        <v>0</v>
      </c>
      <c r="G55" s="8">
        <v>0</v>
      </c>
      <c r="H55" s="8">
        <v>0</v>
      </c>
      <c r="I55" s="8">
        <v>0</v>
      </c>
    </row>
    <row r="56" spans="1:12" s="26" customFormat="1" ht="14.25">
      <c r="A56" s="124" t="s">
        <v>29</v>
      </c>
      <c r="B56" s="125"/>
      <c r="C56" s="23">
        <f>C52+C53+C54+C55</f>
        <v>30</v>
      </c>
      <c r="D56" s="24"/>
      <c r="E56" s="23">
        <f>E52+E53+E54+E55</f>
        <v>46</v>
      </c>
      <c r="F56" s="23">
        <f>F52+F53+F54+F55</f>
        <v>44</v>
      </c>
      <c r="G56" s="23">
        <f>G52+G53+G54+G55</f>
        <v>2</v>
      </c>
      <c r="H56" s="23">
        <f>H52+H53+H54+H55</f>
        <v>0</v>
      </c>
      <c r="I56" s="23">
        <f>I52+I53+I54+I55</f>
        <v>2228832</v>
      </c>
      <c r="L56" s="180"/>
    </row>
    <row r="57" spans="1:12">
      <c r="A57" s="17" t="s">
        <v>94</v>
      </c>
      <c r="B57" s="6"/>
      <c r="C57" s="6"/>
      <c r="D57" s="6"/>
      <c r="E57" s="6"/>
      <c r="F57" s="6"/>
      <c r="G57" s="6"/>
      <c r="H57" s="6"/>
      <c r="I57" s="6"/>
    </row>
    <row r="58" spans="1:12" ht="51">
      <c r="A58" s="7" t="s">
        <v>17</v>
      </c>
      <c r="B58" s="5">
        <v>270</v>
      </c>
      <c r="C58" s="9"/>
      <c r="D58" s="8">
        <v>31</v>
      </c>
      <c r="E58" s="8">
        <v>91</v>
      </c>
      <c r="F58" s="8">
        <v>91</v>
      </c>
      <c r="G58" s="8">
        <v>0</v>
      </c>
      <c r="H58" s="8">
        <v>0</v>
      </c>
      <c r="I58" s="8">
        <v>46899542</v>
      </c>
    </row>
    <row r="59" spans="1:12" ht="51">
      <c r="A59" s="7" t="s">
        <v>18</v>
      </c>
      <c r="B59" s="5">
        <v>280</v>
      </c>
      <c r="C59" s="9"/>
      <c r="D59" s="8">
        <v>6</v>
      </c>
      <c r="E59" s="8">
        <v>10</v>
      </c>
      <c r="F59" s="8">
        <v>10</v>
      </c>
      <c r="G59" s="8">
        <v>0</v>
      </c>
      <c r="H59" s="8">
        <v>0</v>
      </c>
      <c r="I59" s="8">
        <v>423407</v>
      </c>
    </row>
    <row r="60" spans="1:12" s="26" customFormat="1">
      <c r="A60" s="117" t="s">
        <v>29</v>
      </c>
      <c r="B60" s="118"/>
      <c r="C60" s="24"/>
      <c r="D60" s="23">
        <f t="shared" ref="D60:I60" si="2">D58+D59</f>
        <v>37</v>
      </c>
      <c r="E60" s="23">
        <f t="shared" si="2"/>
        <v>101</v>
      </c>
      <c r="F60" s="23">
        <f t="shared" si="2"/>
        <v>101</v>
      </c>
      <c r="G60" s="23">
        <f t="shared" si="2"/>
        <v>0</v>
      </c>
      <c r="H60" s="23">
        <f t="shared" si="2"/>
        <v>0</v>
      </c>
      <c r="I60" s="23">
        <f t="shared" si="2"/>
        <v>47322949</v>
      </c>
    </row>
    <row r="61" spans="1:12" ht="15.75">
      <c r="A61" s="17" t="s">
        <v>90</v>
      </c>
      <c r="B61" s="6"/>
      <c r="C61" s="6"/>
      <c r="D61" s="6"/>
      <c r="E61" s="6"/>
      <c r="F61" s="6"/>
      <c r="G61" s="6"/>
      <c r="H61" s="6"/>
      <c r="I61" s="6"/>
    </row>
    <row r="62" spans="1:12" ht="28.5">
      <c r="A62" s="7" t="s">
        <v>92</v>
      </c>
      <c r="B62" s="5">
        <v>290</v>
      </c>
      <c r="C62" s="9"/>
      <c r="D62" s="8">
        <v>1</v>
      </c>
      <c r="E62" s="8">
        <v>16</v>
      </c>
      <c r="F62" s="8">
        <v>16</v>
      </c>
      <c r="G62" s="8">
        <v>0</v>
      </c>
      <c r="H62" s="8">
        <v>0</v>
      </c>
      <c r="I62" s="8">
        <v>8644</v>
      </c>
    </row>
    <row r="63" spans="1:12" s="26" customFormat="1">
      <c r="A63" s="117" t="s">
        <v>29</v>
      </c>
      <c r="B63" s="118"/>
      <c r="C63" s="24"/>
      <c r="D63" s="23">
        <f t="shared" ref="D63:I63" si="3">D62</f>
        <v>1</v>
      </c>
      <c r="E63" s="23">
        <f t="shared" si="3"/>
        <v>16</v>
      </c>
      <c r="F63" s="23">
        <f t="shared" si="3"/>
        <v>16</v>
      </c>
      <c r="G63" s="23">
        <f t="shared" si="3"/>
        <v>0</v>
      </c>
      <c r="H63" s="23">
        <f t="shared" si="3"/>
        <v>0</v>
      </c>
      <c r="I63" s="23">
        <f t="shared" si="3"/>
        <v>8644</v>
      </c>
    </row>
    <row r="64" spans="1:12" ht="15.75">
      <c r="A64" s="17" t="s">
        <v>91</v>
      </c>
      <c r="B64" s="6"/>
      <c r="C64" s="6"/>
      <c r="D64" s="6"/>
      <c r="E64" s="6"/>
      <c r="F64" s="6"/>
      <c r="G64" s="6"/>
      <c r="H64" s="6"/>
      <c r="I64" s="6"/>
    </row>
    <row r="65" spans="1:9" ht="28.5">
      <c r="A65" s="27" t="s">
        <v>89</v>
      </c>
      <c r="B65" s="5">
        <v>300</v>
      </c>
      <c r="C65" s="9"/>
      <c r="D65" s="8">
        <v>148</v>
      </c>
      <c r="E65" s="8">
        <v>170</v>
      </c>
      <c r="F65" s="8">
        <v>169</v>
      </c>
      <c r="G65" s="8">
        <v>1</v>
      </c>
      <c r="H65" s="8">
        <v>0</v>
      </c>
      <c r="I65" s="8">
        <v>2648817</v>
      </c>
    </row>
    <row r="66" spans="1:9" ht="38.25">
      <c r="A66" s="27" t="s">
        <v>19</v>
      </c>
      <c r="B66" s="63">
        <v>310</v>
      </c>
      <c r="C66" s="28"/>
      <c r="D66" s="29">
        <v>90</v>
      </c>
      <c r="E66" s="29">
        <v>144</v>
      </c>
      <c r="F66" s="29">
        <v>143</v>
      </c>
      <c r="G66" s="29">
        <v>1</v>
      </c>
      <c r="H66" s="29">
        <v>0</v>
      </c>
      <c r="I66" s="29">
        <v>1516392</v>
      </c>
    </row>
    <row r="67" spans="1:9" s="26" customFormat="1">
      <c r="A67" s="119" t="s">
        <v>29</v>
      </c>
      <c r="B67" s="119"/>
      <c r="C67" s="33"/>
      <c r="D67" s="31">
        <f t="shared" ref="D67:I67" si="4">D65+D66</f>
        <v>238</v>
      </c>
      <c r="E67" s="31">
        <f t="shared" si="4"/>
        <v>314</v>
      </c>
      <c r="F67" s="31">
        <f t="shared" si="4"/>
        <v>312</v>
      </c>
      <c r="G67" s="31">
        <f t="shared" si="4"/>
        <v>2</v>
      </c>
      <c r="H67" s="31">
        <f t="shared" si="4"/>
        <v>0</v>
      </c>
      <c r="I67" s="31">
        <f t="shared" si="4"/>
        <v>4165209</v>
      </c>
    </row>
    <row r="68" spans="1:9" ht="14.25">
      <c r="A68" s="14"/>
    </row>
    <row r="69" spans="1:9" ht="14.25">
      <c r="A69" s="14"/>
    </row>
    <row r="70" spans="1:9" ht="14.25">
      <c r="A70" s="14"/>
    </row>
    <row r="71" spans="1:9" ht="15.75">
      <c r="A71" s="11" t="s">
        <v>26</v>
      </c>
    </row>
    <row r="72" spans="1:9" ht="15.75">
      <c r="A72" s="18" t="s">
        <v>2</v>
      </c>
      <c r="B72" s="18" t="s">
        <v>27</v>
      </c>
      <c r="C72" s="19"/>
    </row>
    <row r="73" spans="1:9">
      <c r="A73" s="20" t="s">
        <v>10</v>
      </c>
      <c r="B73" s="20" t="s">
        <v>11</v>
      </c>
      <c r="C73" s="21">
        <v>1</v>
      </c>
    </row>
    <row r="74" spans="1:9">
      <c r="A74" s="22" t="s">
        <v>28</v>
      </c>
      <c r="B74" s="20">
        <v>320</v>
      </c>
      <c r="C74" s="66">
        <v>2017</v>
      </c>
    </row>
    <row r="75" spans="1:9" ht="14.25">
      <c r="A75" s="14"/>
    </row>
  </sheetData>
  <mergeCells count="21">
    <mergeCell ref="A26:I26"/>
    <mergeCell ref="A32:I32"/>
    <mergeCell ref="A38:I38"/>
    <mergeCell ref="F43:H43"/>
    <mergeCell ref="A1:I1"/>
    <mergeCell ref="F4:H4"/>
    <mergeCell ref="A7:I7"/>
    <mergeCell ref="A13:I13"/>
    <mergeCell ref="A19:I19"/>
    <mergeCell ref="F24:H24"/>
    <mergeCell ref="A12:B12"/>
    <mergeCell ref="A18:B18"/>
    <mergeCell ref="A21:B21"/>
    <mergeCell ref="A31:B31"/>
    <mergeCell ref="A37:B37"/>
    <mergeCell ref="A40:B40"/>
    <mergeCell ref="A50:B50"/>
    <mergeCell ref="A56:B56"/>
    <mergeCell ref="A60:B60"/>
    <mergeCell ref="A63:B63"/>
    <mergeCell ref="A67:B67"/>
  </mergeCells>
  <pageMargins left="0.70866141732283472" right="0.70866141732283472" top="0.74803149606299213" bottom="0.74803149606299213"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AC33"/>
  <sheetViews>
    <sheetView tabSelected="1" workbookViewId="0">
      <selection activeCell="S37" sqref="S37"/>
    </sheetView>
  </sheetViews>
  <sheetFormatPr defaultRowHeight="12.75"/>
  <cols>
    <col min="1" max="1" width="2.140625" customWidth="1"/>
    <col min="2" max="2" width="19.5703125" customWidth="1"/>
    <col min="3" max="3" width="3.42578125" customWidth="1"/>
    <col min="4" max="4" width="8" customWidth="1"/>
    <col min="5" max="5" width="12" customWidth="1"/>
    <col min="6" max="6" width="8" customWidth="1"/>
    <col min="7" max="7" width="10.85546875" customWidth="1"/>
    <col min="8" max="8" width="7.85546875" customWidth="1"/>
    <col min="9" max="9" width="12.140625" customWidth="1"/>
    <col min="10" max="10" width="7.7109375" customWidth="1"/>
    <col min="11" max="11" width="10.85546875" customWidth="1"/>
    <col min="12" max="12" width="8.140625" customWidth="1"/>
    <col min="13" max="13" width="11.140625" customWidth="1"/>
    <col min="14" max="14" width="7.7109375" customWidth="1"/>
    <col min="15" max="15" width="10.7109375" customWidth="1"/>
    <col min="16" max="16" width="7.7109375" customWidth="1"/>
    <col min="17" max="17" width="12.42578125" customWidth="1"/>
    <col min="18" max="18" width="7.85546875" customWidth="1"/>
    <col min="19" max="19" width="10.5703125" customWidth="1"/>
    <col min="20" max="20" width="7.7109375" customWidth="1"/>
    <col min="21" max="21" width="12" customWidth="1"/>
    <col min="22" max="22" width="10.28515625" customWidth="1"/>
    <col min="23" max="23" width="12.140625" customWidth="1"/>
    <col min="24" max="24" width="8.140625" customWidth="1"/>
    <col min="25" max="25" width="11" customWidth="1"/>
    <col min="26" max="26" width="8.28515625" customWidth="1"/>
    <col min="27" max="27" width="12.28515625" bestFit="1" customWidth="1"/>
    <col min="28" max="28" width="10.28515625" customWidth="1"/>
    <col min="29" max="29" width="11.140625" customWidth="1"/>
  </cols>
  <sheetData>
    <row r="3" spans="2:23" ht="26.25">
      <c r="I3" s="34" t="s">
        <v>87</v>
      </c>
    </row>
    <row r="7" spans="2:23" ht="21" customHeight="1">
      <c r="B7" s="168"/>
      <c r="C7" s="169"/>
      <c r="D7" s="159" t="s">
        <v>30</v>
      </c>
      <c r="E7" s="160"/>
      <c r="F7" s="160"/>
      <c r="G7" s="160"/>
      <c r="H7" s="160"/>
      <c r="I7" s="161"/>
      <c r="J7" s="159" t="s">
        <v>31</v>
      </c>
      <c r="K7" s="160"/>
      <c r="L7" s="160"/>
      <c r="M7" s="160"/>
      <c r="N7" s="160"/>
      <c r="O7" s="161"/>
      <c r="P7" s="159" t="s">
        <v>28</v>
      </c>
      <c r="Q7" s="160"/>
      <c r="R7" s="160"/>
      <c r="S7" s="160"/>
      <c r="T7" s="160"/>
      <c r="U7" s="161"/>
      <c r="V7" s="132" t="s">
        <v>80</v>
      </c>
      <c r="W7" s="132" t="s">
        <v>84</v>
      </c>
    </row>
    <row r="8" spans="2:23" ht="15">
      <c r="B8" s="170"/>
      <c r="C8" s="171"/>
      <c r="D8" s="174" t="s">
        <v>32</v>
      </c>
      <c r="E8" s="175"/>
      <c r="F8" s="176" t="s">
        <v>83</v>
      </c>
      <c r="G8" s="177"/>
      <c r="H8" s="178" t="s">
        <v>28</v>
      </c>
      <c r="I8" s="179"/>
      <c r="J8" s="174" t="s">
        <v>32</v>
      </c>
      <c r="K8" s="175"/>
      <c r="L8" s="176" t="s">
        <v>83</v>
      </c>
      <c r="M8" s="177"/>
      <c r="N8" s="178" t="s">
        <v>28</v>
      </c>
      <c r="O8" s="179"/>
      <c r="P8" s="174" t="s">
        <v>32</v>
      </c>
      <c r="Q8" s="175"/>
      <c r="R8" s="176" t="s">
        <v>83</v>
      </c>
      <c r="S8" s="177"/>
      <c r="T8" s="178" t="s">
        <v>28</v>
      </c>
      <c r="U8" s="179"/>
      <c r="V8" s="133"/>
      <c r="W8" s="133"/>
    </row>
    <row r="9" spans="2:23" ht="33.75">
      <c r="B9" s="172"/>
      <c r="C9" s="173"/>
      <c r="D9" s="35" t="s">
        <v>82</v>
      </c>
      <c r="E9" s="36" t="s">
        <v>33</v>
      </c>
      <c r="F9" s="35" t="s">
        <v>82</v>
      </c>
      <c r="G9" s="37" t="s">
        <v>33</v>
      </c>
      <c r="H9" s="35" t="s">
        <v>82</v>
      </c>
      <c r="I9" s="38" t="s">
        <v>33</v>
      </c>
      <c r="J9" s="35" t="s">
        <v>82</v>
      </c>
      <c r="K9" s="36" t="s">
        <v>33</v>
      </c>
      <c r="L9" s="35" t="s">
        <v>82</v>
      </c>
      <c r="M9" s="37" t="s">
        <v>33</v>
      </c>
      <c r="N9" s="35" t="s">
        <v>82</v>
      </c>
      <c r="O9" s="38" t="s">
        <v>33</v>
      </c>
      <c r="P9" s="35" t="s">
        <v>82</v>
      </c>
      <c r="Q9" s="36" t="s">
        <v>33</v>
      </c>
      <c r="R9" s="35" t="s">
        <v>82</v>
      </c>
      <c r="S9" s="37" t="s">
        <v>33</v>
      </c>
      <c r="T9" s="35" t="s">
        <v>82</v>
      </c>
      <c r="U9" s="38" t="s">
        <v>33</v>
      </c>
      <c r="V9" s="134"/>
      <c r="W9" s="134"/>
    </row>
    <row r="10" spans="2:23" ht="12.75" customHeight="1">
      <c r="B10" s="162" t="s">
        <v>20</v>
      </c>
      <c r="C10" s="39"/>
      <c r="D10" s="40">
        <v>684</v>
      </c>
      <c r="E10" s="41">
        <v>296945410</v>
      </c>
      <c r="F10" s="40">
        <v>1541</v>
      </c>
      <c r="G10" s="42">
        <v>290055085</v>
      </c>
      <c r="H10" s="40">
        <f>D10+F10</f>
        <v>2225</v>
      </c>
      <c r="I10" s="43">
        <f>E10+G10</f>
        <v>587000495</v>
      </c>
      <c r="J10" s="40">
        <v>0</v>
      </c>
      <c r="K10" s="44">
        <v>0</v>
      </c>
      <c r="L10" s="40">
        <v>205</v>
      </c>
      <c r="M10" s="42">
        <v>31987067</v>
      </c>
      <c r="N10" s="40">
        <f>J10+L10</f>
        <v>205</v>
      </c>
      <c r="O10" s="43">
        <f>K10+M10</f>
        <v>31987067</v>
      </c>
      <c r="P10" s="40">
        <f>D10+J10</f>
        <v>684</v>
      </c>
      <c r="Q10" s="41">
        <f>E10+K10</f>
        <v>296945410</v>
      </c>
      <c r="R10" s="40">
        <f>F10+L10</f>
        <v>1746</v>
      </c>
      <c r="S10" s="42">
        <f>G10+M10</f>
        <v>322042152</v>
      </c>
      <c r="T10" s="40">
        <f>P10+R10</f>
        <v>2430</v>
      </c>
      <c r="U10" s="43">
        <f>Q10+S10</f>
        <v>618987562</v>
      </c>
      <c r="V10" s="137">
        <f>T10/T16</f>
        <v>0.1742810012192498</v>
      </c>
      <c r="W10" s="137">
        <f>U10/U16</f>
        <v>0.2965403128371823</v>
      </c>
    </row>
    <row r="11" spans="2:23" ht="15.75" customHeight="1">
      <c r="B11" s="163"/>
      <c r="C11" s="45" t="s">
        <v>34</v>
      </c>
      <c r="D11" s="46">
        <f>D10/H10</f>
        <v>0.30741573033707864</v>
      </c>
      <c r="E11" s="47">
        <f>E10/I10</f>
        <v>0.50586909641362399</v>
      </c>
      <c r="F11" s="46">
        <f>F10/H10</f>
        <v>0.6925842696629213</v>
      </c>
      <c r="G11" s="48">
        <f>G10/I10</f>
        <v>0.49413090358637601</v>
      </c>
      <c r="H11" s="49">
        <v>1</v>
      </c>
      <c r="I11" s="50">
        <v>1</v>
      </c>
      <c r="J11" s="46">
        <f>J10/N10</f>
        <v>0</v>
      </c>
      <c r="K11" s="47">
        <f>K10/O10</f>
        <v>0</v>
      </c>
      <c r="L11" s="46">
        <f>L10/N10</f>
        <v>1</v>
      </c>
      <c r="M11" s="48">
        <f>M10/O10</f>
        <v>1</v>
      </c>
      <c r="N11" s="49">
        <v>1</v>
      </c>
      <c r="O11" s="50">
        <v>1</v>
      </c>
      <c r="P11" s="46">
        <f>P10/T10</f>
        <v>0.2814814814814815</v>
      </c>
      <c r="Q11" s="47">
        <f>Q10/U10</f>
        <v>0.47972758780571428</v>
      </c>
      <c r="R11" s="46">
        <f>R10/T10</f>
        <v>0.71851851851851856</v>
      </c>
      <c r="S11" s="48">
        <f>S10/U10</f>
        <v>0.52027241219428577</v>
      </c>
      <c r="T11" s="49">
        <v>1</v>
      </c>
      <c r="U11" s="50">
        <v>1</v>
      </c>
      <c r="V11" s="138"/>
      <c r="W11" s="138"/>
    </row>
    <row r="12" spans="2:23" ht="12.75" customHeight="1">
      <c r="B12" s="164" t="s">
        <v>21</v>
      </c>
      <c r="C12" s="39"/>
      <c r="D12" s="40">
        <v>2554</v>
      </c>
      <c r="E12" s="41">
        <v>301151696</v>
      </c>
      <c r="F12" s="40">
        <v>2834</v>
      </c>
      <c r="G12" s="42">
        <v>121128300</v>
      </c>
      <c r="H12" s="40">
        <f>D12+F12</f>
        <v>5388</v>
      </c>
      <c r="I12" s="43">
        <f>E12+G12</f>
        <v>422279996</v>
      </c>
      <c r="J12" s="40">
        <v>83</v>
      </c>
      <c r="K12" s="41">
        <v>179623250</v>
      </c>
      <c r="L12" s="40">
        <v>277</v>
      </c>
      <c r="M12" s="42">
        <v>49592662</v>
      </c>
      <c r="N12" s="40">
        <f>J12+L12</f>
        <v>360</v>
      </c>
      <c r="O12" s="43">
        <f>K12+M12</f>
        <v>229215912</v>
      </c>
      <c r="P12" s="40">
        <f>D12+J12</f>
        <v>2637</v>
      </c>
      <c r="Q12" s="41">
        <f>E12+K12</f>
        <v>480774946</v>
      </c>
      <c r="R12" s="40">
        <f>F12+L12</f>
        <v>3111</v>
      </c>
      <c r="S12" s="42">
        <f>G12+M12</f>
        <v>170720962</v>
      </c>
      <c r="T12" s="40">
        <f>P12+R12</f>
        <v>5748</v>
      </c>
      <c r="U12" s="43">
        <f>Q12+S12</f>
        <v>651495908</v>
      </c>
      <c r="V12" s="139">
        <f>T12/T16</f>
        <v>0.41224987448899086</v>
      </c>
      <c r="W12" s="139">
        <f>U12/U16</f>
        <v>0.31211418812073666</v>
      </c>
    </row>
    <row r="13" spans="2:23" ht="15.75" customHeight="1">
      <c r="B13" s="165"/>
      <c r="C13" s="45" t="s">
        <v>34</v>
      </c>
      <c r="D13" s="46">
        <f>D12/H12</f>
        <v>0.47401633259094283</v>
      </c>
      <c r="E13" s="47">
        <f>E12/I12</f>
        <v>0.71315643377054494</v>
      </c>
      <c r="F13" s="46">
        <f>F12/H12</f>
        <v>0.52598366740905711</v>
      </c>
      <c r="G13" s="48">
        <f>G12/I12</f>
        <v>0.286843566229455</v>
      </c>
      <c r="H13" s="49">
        <v>1</v>
      </c>
      <c r="I13" s="50">
        <v>1</v>
      </c>
      <c r="J13" s="46">
        <f>J12/N12</f>
        <v>0.23055555555555557</v>
      </c>
      <c r="K13" s="47">
        <f>K12/O12</f>
        <v>0.7836421495903827</v>
      </c>
      <c r="L13" s="46">
        <f>L12/N12</f>
        <v>0.76944444444444449</v>
      </c>
      <c r="M13" s="48">
        <f>M12/O12</f>
        <v>0.21635785040961727</v>
      </c>
      <c r="N13" s="49">
        <v>1</v>
      </c>
      <c r="O13" s="50">
        <v>1</v>
      </c>
      <c r="P13" s="46">
        <f>P12/T12</f>
        <v>0.45876826722338204</v>
      </c>
      <c r="Q13" s="47">
        <f>Q12/U12</f>
        <v>0.73795543471011338</v>
      </c>
      <c r="R13" s="46">
        <f>R12/T12</f>
        <v>0.54123173277661796</v>
      </c>
      <c r="S13" s="48">
        <f>S12/U12</f>
        <v>0.26204456528988668</v>
      </c>
      <c r="T13" s="49">
        <v>1</v>
      </c>
      <c r="U13" s="50">
        <v>1</v>
      </c>
      <c r="V13" s="140"/>
      <c r="W13" s="140"/>
    </row>
    <row r="14" spans="2:23" ht="12.75" customHeight="1">
      <c r="B14" s="166" t="s">
        <v>22</v>
      </c>
      <c r="C14" s="39"/>
      <c r="D14" s="40">
        <v>3304</v>
      </c>
      <c r="E14" s="41">
        <v>526461113</v>
      </c>
      <c r="F14" s="40">
        <v>2117</v>
      </c>
      <c r="G14" s="42">
        <v>156190550</v>
      </c>
      <c r="H14" s="40">
        <f>D14+F14</f>
        <v>5421</v>
      </c>
      <c r="I14" s="43">
        <f>E14+G14</f>
        <v>682651663</v>
      </c>
      <c r="J14" s="40">
        <v>63</v>
      </c>
      <c r="K14" s="41">
        <v>30161901</v>
      </c>
      <c r="L14" s="40">
        <v>281</v>
      </c>
      <c r="M14" s="42">
        <v>104066927</v>
      </c>
      <c r="N14" s="40">
        <f>J14+L14</f>
        <v>344</v>
      </c>
      <c r="O14" s="43">
        <f>K14+M14</f>
        <v>134228828</v>
      </c>
      <c r="P14" s="40">
        <f>D14+J14</f>
        <v>3367</v>
      </c>
      <c r="Q14" s="41">
        <f>E14+K14</f>
        <v>556623014</v>
      </c>
      <c r="R14" s="40">
        <f>F14+L14</f>
        <v>2398</v>
      </c>
      <c r="S14" s="42">
        <f>G14+M14</f>
        <v>260257477</v>
      </c>
      <c r="T14" s="40">
        <f>P14+R14</f>
        <v>5765</v>
      </c>
      <c r="U14" s="43">
        <f>Q14+S14</f>
        <v>816880491</v>
      </c>
      <c r="V14" s="141">
        <f>T14/T16</f>
        <v>0.4134691242917593</v>
      </c>
      <c r="W14" s="141">
        <f>U14/U16</f>
        <v>0.39134549904208105</v>
      </c>
    </row>
    <row r="15" spans="2:23" ht="15.75" customHeight="1">
      <c r="B15" s="167"/>
      <c r="C15" s="45" t="s">
        <v>34</v>
      </c>
      <c r="D15" s="46">
        <f>D14/H14</f>
        <v>0.60948164545286843</v>
      </c>
      <c r="E15" s="47">
        <f>E14/I14</f>
        <v>0.77120022045562642</v>
      </c>
      <c r="F15" s="46">
        <f>F14/H14</f>
        <v>0.39051835454713152</v>
      </c>
      <c r="G15" s="48">
        <f>G14/I14</f>
        <v>0.22879977954437358</v>
      </c>
      <c r="H15" s="49">
        <v>1</v>
      </c>
      <c r="I15" s="50">
        <v>1</v>
      </c>
      <c r="J15" s="46">
        <f>J14/N14</f>
        <v>0.18313953488372092</v>
      </c>
      <c r="K15" s="47">
        <f>K14/O14</f>
        <v>0.22470509092130345</v>
      </c>
      <c r="L15" s="46">
        <f>L14/N14</f>
        <v>0.81686046511627908</v>
      </c>
      <c r="M15" s="48">
        <f>M14/O14</f>
        <v>0.77529490907869658</v>
      </c>
      <c r="N15" s="49">
        <v>1</v>
      </c>
      <c r="O15" s="50">
        <v>1</v>
      </c>
      <c r="P15" s="46">
        <f>P14/T14</f>
        <v>0.58404163052905467</v>
      </c>
      <c r="Q15" s="47">
        <f>Q14/U14</f>
        <v>0.68140079256709785</v>
      </c>
      <c r="R15" s="46">
        <f>R14/T14</f>
        <v>0.41595836947094533</v>
      </c>
      <c r="S15" s="48">
        <f>S14/U14</f>
        <v>0.31859920743290221</v>
      </c>
      <c r="T15" s="49">
        <v>1</v>
      </c>
      <c r="U15" s="50">
        <v>1</v>
      </c>
      <c r="V15" s="142"/>
      <c r="W15" s="142"/>
    </row>
    <row r="16" spans="2:23" ht="12.75" customHeight="1">
      <c r="B16" s="155" t="s">
        <v>28</v>
      </c>
      <c r="C16" s="39"/>
      <c r="D16" s="51">
        <f>D10+D12+D14</f>
        <v>6542</v>
      </c>
      <c r="E16" s="52">
        <f>E10+E12+E14</f>
        <v>1124558219</v>
      </c>
      <c r="F16" s="51">
        <f>F10+F12+F14</f>
        <v>6492</v>
      </c>
      <c r="G16" s="53">
        <f>G10+G12+G14</f>
        <v>567373935</v>
      </c>
      <c r="H16" s="51">
        <f>D16+F16</f>
        <v>13034</v>
      </c>
      <c r="I16" s="54">
        <f>I10+I12+I14</f>
        <v>1691932154</v>
      </c>
      <c r="J16" s="51">
        <f t="shared" ref="J16:O16" si="0">J10+J12+J14</f>
        <v>146</v>
      </c>
      <c r="K16" s="52">
        <f t="shared" si="0"/>
        <v>209785151</v>
      </c>
      <c r="L16" s="51">
        <f t="shared" si="0"/>
        <v>763</v>
      </c>
      <c r="M16" s="53">
        <f t="shared" si="0"/>
        <v>185646656</v>
      </c>
      <c r="N16" s="51">
        <f t="shared" si="0"/>
        <v>909</v>
      </c>
      <c r="O16" s="54">
        <f t="shared" si="0"/>
        <v>395431807</v>
      </c>
      <c r="P16" s="51">
        <f>P10+P12+P14</f>
        <v>6688</v>
      </c>
      <c r="Q16" s="52">
        <f>Q10+Q12+Q14</f>
        <v>1334343370</v>
      </c>
      <c r="R16" s="51">
        <f>R10+R12+R14</f>
        <v>7255</v>
      </c>
      <c r="S16" s="53">
        <f>S10+S12+S14</f>
        <v>753020591</v>
      </c>
      <c r="T16" s="51">
        <f>P16+R16</f>
        <v>13943</v>
      </c>
      <c r="U16" s="54">
        <f>Q16+S16</f>
        <v>2087363961</v>
      </c>
      <c r="V16" s="135">
        <v>1</v>
      </c>
      <c r="W16" s="135">
        <v>1</v>
      </c>
    </row>
    <row r="17" spans="2:29" ht="15.75" customHeight="1">
      <c r="B17" s="156"/>
      <c r="C17" s="45" t="s">
        <v>34</v>
      </c>
      <c r="D17" s="55">
        <f>D16/H16</f>
        <v>0.50191806045726561</v>
      </c>
      <c r="E17" s="56">
        <f>E16/I16</f>
        <v>0.66465916871510677</v>
      </c>
      <c r="F17" s="55">
        <f>F16/H16</f>
        <v>0.49808193954273439</v>
      </c>
      <c r="G17" s="57">
        <f>G16/I16</f>
        <v>0.33534083128489323</v>
      </c>
      <c r="H17" s="58">
        <v>1</v>
      </c>
      <c r="I17" s="59">
        <v>1</v>
      </c>
      <c r="J17" s="55">
        <f>J16/N16</f>
        <v>0.16061606160616063</v>
      </c>
      <c r="K17" s="56">
        <f>K16/O16</f>
        <v>0.53052169119010706</v>
      </c>
      <c r="L17" s="55">
        <f>L16/N16</f>
        <v>0.8393839383938394</v>
      </c>
      <c r="M17" s="57">
        <f>M16/O16</f>
        <v>0.469478308809893</v>
      </c>
      <c r="N17" s="58">
        <v>1</v>
      </c>
      <c r="O17" s="59">
        <v>1</v>
      </c>
      <c r="P17" s="55">
        <f>P16/T16</f>
        <v>0.47966721652442085</v>
      </c>
      <c r="Q17" s="56">
        <f>Q16/U16</f>
        <v>0.63924806355320607</v>
      </c>
      <c r="R17" s="55">
        <f>R16/T16</f>
        <v>0.5203327834755791</v>
      </c>
      <c r="S17" s="57">
        <f>S16/U16</f>
        <v>0.36075193644679393</v>
      </c>
      <c r="T17" s="58">
        <v>1</v>
      </c>
      <c r="U17" s="59">
        <v>1</v>
      </c>
      <c r="V17" s="136"/>
      <c r="W17" s="136"/>
    </row>
    <row r="19" spans="2:29">
      <c r="I19" s="60"/>
    </row>
    <row r="22" spans="2:29" ht="21">
      <c r="B22" s="151"/>
      <c r="C22" s="151"/>
      <c r="D22" s="152" t="s">
        <v>20</v>
      </c>
      <c r="E22" s="152"/>
      <c r="F22" s="152"/>
      <c r="G22" s="152"/>
      <c r="H22" s="152"/>
      <c r="I22" s="152"/>
      <c r="J22" s="157" t="s">
        <v>21</v>
      </c>
      <c r="K22" s="157"/>
      <c r="L22" s="157"/>
      <c r="M22" s="157"/>
      <c r="N22" s="157"/>
      <c r="O22" s="157"/>
      <c r="P22" s="158" t="s">
        <v>22</v>
      </c>
      <c r="Q22" s="158"/>
      <c r="R22" s="158"/>
      <c r="S22" s="158"/>
      <c r="T22" s="158"/>
      <c r="U22" s="158"/>
      <c r="V22" s="159" t="s">
        <v>28</v>
      </c>
      <c r="W22" s="160"/>
      <c r="X22" s="160"/>
      <c r="Y22" s="160"/>
      <c r="Z22" s="160"/>
      <c r="AA22" s="161"/>
      <c r="AB22" s="132" t="s">
        <v>80</v>
      </c>
      <c r="AC22" s="132" t="s">
        <v>84</v>
      </c>
    </row>
    <row r="23" spans="2:29" ht="15">
      <c r="B23" s="151"/>
      <c r="C23" s="151"/>
      <c r="D23" s="150" t="s">
        <v>32</v>
      </c>
      <c r="E23" s="150"/>
      <c r="F23" s="145" t="s">
        <v>83</v>
      </c>
      <c r="G23" s="145"/>
      <c r="H23" s="146" t="s">
        <v>28</v>
      </c>
      <c r="I23" s="146"/>
      <c r="J23" s="150" t="s">
        <v>32</v>
      </c>
      <c r="K23" s="150"/>
      <c r="L23" s="145" t="s">
        <v>83</v>
      </c>
      <c r="M23" s="145"/>
      <c r="N23" s="146" t="s">
        <v>28</v>
      </c>
      <c r="O23" s="146"/>
      <c r="P23" s="150" t="s">
        <v>32</v>
      </c>
      <c r="Q23" s="150"/>
      <c r="R23" s="145" t="s">
        <v>83</v>
      </c>
      <c r="S23" s="145"/>
      <c r="T23" s="146" t="s">
        <v>28</v>
      </c>
      <c r="U23" s="146"/>
      <c r="V23" s="150" t="s">
        <v>32</v>
      </c>
      <c r="W23" s="150"/>
      <c r="X23" s="145" t="s">
        <v>83</v>
      </c>
      <c r="Y23" s="145"/>
      <c r="Z23" s="146" t="s">
        <v>28</v>
      </c>
      <c r="AA23" s="146"/>
      <c r="AB23" s="153"/>
      <c r="AC23" s="133"/>
    </row>
    <row r="24" spans="2:29" ht="33.75">
      <c r="B24" s="151"/>
      <c r="C24" s="151"/>
      <c r="D24" s="35" t="s">
        <v>81</v>
      </c>
      <c r="E24" s="36" t="s">
        <v>33</v>
      </c>
      <c r="F24" s="35" t="s">
        <v>81</v>
      </c>
      <c r="G24" s="37" t="s">
        <v>33</v>
      </c>
      <c r="H24" s="35" t="s">
        <v>81</v>
      </c>
      <c r="I24" s="38" t="s">
        <v>33</v>
      </c>
      <c r="J24" s="35" t="s">
        <v>81</v>
      </c>
      <c r="K24" s="36" t="s">
        <v>33</v>
      </c>
      <c r="L24" s="35" t="s">
        <v>81</v>
      </c>
      <c r="M24" s="37" t="s">
        <v>33</v>
      </c>
      <c r="N24" s="35" t="s">
        <v>81</v>
      </c>
      <c r="O24" s="38" t="s">
        <v>33</v>
      </c>
      <c r="P24" s="35" t="s">
        <v>81</v>
      </c>
      <c r="Q24" s="36" t="s">
        <v>33</v>
      </c>
      <c r="R24" s="35" t="s">
        <v>81</v>
      </c>
      <c r="S24" s="37" t="s">
        <v>33</v>
      </c>
      <c r="T24" s="35" t="s">
        <v>81</v>
      </c>
      <c r="U24" s="38" t="s">
        <v>33</v>
      </c>
      <c r="V24" s="35" t="s">
        <v>81</v>
      </c>
      <c r="W24" s="36" t="s">
        <v>33</v>
      </c>
      <c r="X24" s="35" t="s">
        <v>81</v>
      </c>
      <c r="Y24" s="37" t="s">
        <v>33</v>
      </c>
      <c r="Z24" s="35" t="s">
        <v>81</v>
      </c>
      <c r="AA24" s="38" t="s">
        <v>33</v>
      </c>
      <c r="AB24" s="154"/>
      <c r="AC24" s="134"/>
    </row>
    <row r="25" spans="2:29">
      <c r="B25" s="147" t="s">
        <v>85</v>
      </c>
      <c r="C25" s="39"/>
      <c r="D25" s="40">
        <v>11</v>
      </c>
      <c r="E25" s="41">
        <v>119769420</v>
      </c>
      <c r="F25" s="40">
        <v>7</v>
      </c>
      <c r="G25" s="42">
        <v>39934902</v>
      </c>
      <c r="H25" s="40">
        <f>D25+F25</f>
        <v>18</v>
      </c>
      <c r="I25" s="43">
        <f>E25+G25</f>
        <v>159704322</v>
      </c>
      <c r="J25" s="40">
        <v>302</v>
      </c>
      <c r="K25" s="41">
        <v>416337036</v>
      </c>
      <c r="L25" s="40">
        <v>130</v>
      </c>
      <c r="M25" s="42">
        <v>95281624</v>
      </c>
      <c r="N25" s="40">
        <f>J25+L25</f>
        <v>432</v>
      </c>
      <c r="O25" s="43">
        <f>K25+M25</f>
        <v>511618660</v>
      </c>
      <c r="P25" s="40">
        <v>192</v>
      </c>
      <c r="Q25" s="41">
        <v>154961169</v>
      </c>
      <c r="R25" s="40">
        <v>75</v>
      </c>
      <c r="S25" s="42">
        <v>123154532</v>
      </c>
      <c r="T25" s="40">
        <f>P25+R25</f>
        <v>267</v>
      </c>
      <c r="U25" s="43">
        <f>Q25+S25</f>
        <v>278115701</v>
      </c>
      <c r="V25" s="40">
        <f t="shared" ref="V25:W25" si="1">D25+J25+P25</f>
        <v>505</v>
      </c>
      <c r="W25" s="41">
        <f t="shared" si="1"/>
        <v>691067625</v>
      </c>
      <c r="X25" s="40">
        <f>F25+L25+R25</f>
        <v>212</v>
      </c>
      <c r="Y25" s="42">
        <f>G25+M25+S25</f>
        <v>258371058</v>
      </c>
      <c r="Z25" s="40">
        <f>H25+N25+T25</f>
        <v>717</v>
      </c>
      <c r="AA25" s="43">
        <f>I25+O25+U25</f>
        <v>949438683</v>
      </c>
      <c r="AB25" s="149">
        <f>Z25/Z29</f>
        <v>0.24869927159209157</v>
      </c>
      <c r="AC25" s="135">
        <f>AA25/AA29</f>
        <v>0.67279458710493423</v>
      </c>
    </row>
    <row r="26" spans="2:29" ht="15.75">
      <c r="B26" s="148"/>
      <c r="C26" s="45" t="s">
        <v>34</v>
      </c>
      <c r="D26" s="46">
        <f>D25/H25</f>
        <v>0.61111111111111116</v>
      </c>
      <c r="E26" s="47">
        <f>E25/I25</f>
        <v>0.74994476354872852</v>
      </c>
      <c r="F26" s="46">
        <f>F25/H25</f>
        <v>0.3888888888888889</v>
      </c>
      <c r="G26" s="48">
        <f>G25/I25</f>
        <v>0.25005523645127148</v>
      </c>
      <c r="H26" s="49">
        <v>1</v>
      </c>
      <c r="I26" s="50">
        <v>1</v>
      </c>
      <c r="J26" s="46">
        <f>J25/N25</f>
        <v>0.69907407407407407</v>
      </c>
      <c r="K26" s="47">
        <f>K25/O25</f>
        <v>0.81376436895401738</v>
      </c>
      <c r="L26" s="46">
        <f>L25/N25</f>
        <v>0.30092592592592593</v>
      </c>
      <c r="M26" s="48">
        <f>M25/O25</f>
        <v>0.18623563104598256</v>
      </c>
      <c r="N26" s="49">
        <v>1</v>
      </c>
      <c r="O26" s="50">
        <v>1</v>
      </c>
      <c r="P26" s="46">
        <f>P25/T25</f>
        <v>0.7191011235955056</v>
      </c>
      <c r="Q26" s="47">
        <f>Q25/U25</f>
        <v>0.55718238288172017</v>
      </c>
      <c r="R26" s="46">
        <f>R25/T25</f>
        <v>0.2808988764044944</v>
      </c>
      <c r="S26" s="48">
        <f>S25/U25</f>
        <v>0.44281761711827983</v>
      </c>
      <c r="T26" s="49">
        <v>1</v>
      </c>
      <c r="U26" s="50">
        <v>1</v>
      </c>
      <c r="V26" s="46">
        <f>V25/Z25</f>
        <v>0.70432357043235705</v>
      </c>
      <c r="W26" s="47">
        <f>W25/AA25</f>
        <v>0.72786967433893779</v>
      </c>
      <c r="X26" s="46">
        <f>X25/Z25</f>
        <v>0.29567642956764295</v>
      </c>
      <c r="Y26" s="48">
        <f>Y25/AA25</f>
        <v>0.27213032566106221</v>
      </c>
      <c r="Z26" s="49">
        <v>1</v>
      </c>
      <c r="AA26" s="50">
        <v>1</v>
      </c>
      <c r="AB26" s="149"/>
      <c r="AC26" s="136"/>
    </row>
    <row r="27" spans="2:29">
      <c r="B27" s="147" t="s">
        <v>86</v>
      </c>
      <c r="C27" s="39"/>
      <c r="D27" s="40">
        <v>191</v>
      </c>
      <c r="E27" s="41">
        <v>149029622</v>
      </c>
      <c r="F27" s="40">
        <v>423</v>
      </c>
      <c r="G27" s="42">
        <v>209916386</v>
      </c>
      <c r="H27" s="40">
        <f>D27+F27</f>
        <v>614</v>
      </c>
      <c r="I27" s="43">
        <f>E27+G27</f>
        <v>358946008</v>
      </c>
      <c r="J27" s="40">
        <v>453</v>
      </c>
      <c r="K27" s="41">
        <v>31860968</v>
      </c>
      <c r="L27" s="40">
        <v>574</v>
      </c>
      <c r="M27" s="42">
        <v>36127221</v>
      </c>
      <c r="N27" s="40">
        <f>J27+L27</f>
        <v>1027</v>
      </c>
      <c r="O27" s="43">
        <f>K27+M27</f>
        <v>67988189</v>
      </c>
      <c r="P27" s="40">
        <v>337</v>
      </c>
      <c r="Q27" s="41">
        <v>22195360</v>
      </c>
      <c r="R27" s="40">
        <v>188</v>
      </c>
      <c r="S27" s="42">
        <v>12618326</v>
      </c>
      <c r="T27" s="40">
        <f>P27+R27</f>
        <v>525</v>
      </c>
      <c r="U27" s="43">
        <f>Q27+S27</f>
        <v>34813686</v>
      </c>
      <c r="V27" s="40">
        <f t="shared" ref="V27:W27" si="2">D27+J27+P27</f>
        <v>981</v>
      </c>
      <c r="W27" s="41">
        <f t="shared" si="2"/>
        <v>203085950</v>
      </c>
      <c r="X27" s="40">
        <f>F27+L27+R27</f>
        <v>1185</v>
      </c>
      <c r="Y27" s="42">
        <f>G27+M27+S27</f>
        <v>258661933</v>
      </c>
      <c r="Z27" s="61">
        <f>H27+N27+T27</f>
        <v>2166</v>
      </c>
      <c r="AA27" s="43">
        <f>I27+O27+U27</f>
        <v>461747883</v>
      </c>
      <c r="AB27" s="149">
        <f>Z27/Z29</f>
        <v>0.7513007284079084</v>
      </c>
      <c r="AC27" s="135">
        <f>AA27/AA29</f>
        <v>0.32720541289506577</v>
      </c>
    </row>
    <row r="28" spans="2:29" ht="15.75" customHeight="1">
      <c r="B28" s="148"/>
      <c r="C28" s="45" t="s">
        <v>34</v>
      </c>
      <c r="D28" s="46">
        <f>D27/H27</f>
        <v>0.31107491856677527</v>
      </c>
      <c r="E28" s="47">
        <f>E27/I27</f>
        <v>0.41518673749952945</v>
      </c>
      <c r="F28" s="46">
        <f>F27/H27</f>
        <v>0.68892508143322473</v>
      </c>
      <c r="G28" s="48">
        <f>G27/I27</f>
        <v>0.5848132625004705</v>
      </c>
      <c r="H28" s="49">
        <v>1</v>
      </c>
      <c r="I28" s="50">
        <v>1</v>
      </c>
      <c r="J28" s="46">
        <f>J27/N27</f>
        <v>0.44109055501460565</v>
      </c>
      <c r="K28" s="47">
        <f>K27/O27</f>
        <v>0.46862504309388209</v>
      </c>
      <c r="L28" s="46">
        <f>L27/N27</f>
        <v>0.5589094449853943</v>
      </c>
      <c r="M28" s="48">
        <f>M27/O27</f>
        <v>0.53137495690611791</v>
      </c>
      <c r="N28" s="49">
        <v>1</v>
      </c>
      <c r="O28" s="50">
        <v>1</v>
      </c>
      <c r="P28" s="46">
        <f>P27/T27</f>
        <v>0.64190476190476187</v>
      </c>
      <c r="Q28" s="47">
        <f>Q27/U27</f>
        <v>0.63754696931545829</v>
      </c>
      <c r="R28" s="46">
        <f>R27/T27</f>
        <v>0.35809523809523808</v>
      </c>
      <c r="S28" s="48">
        <f>S27/U27</f>
        <v>0.36245303068454171</v>
      </c>
      <c r="T28" s="49">
        <v>1</v>
      </c>
      <c r="U28" s="50">
        <v>1</v>
      </c>
      <c r="V28" s="46">
        <f>V27/Z27</f>
        <v>0.45290858725761773</v>
      </c>
      <c r="W28" s="47">
        <f>W27/AA27</f>
        <v>0.43981999155153678</v>
      </c>
      <c r="X28" s="46">
        <f>X27/Z27</f>
        <v>0.54709141274238227</v>
      </c>
      <c r="Y28" s="48">
        <f>Y27/AA27</f>
        <v>0.56018000844846316</v>
      </c>
      <c r="Z28" s="49">
        <v>1</v>
      </c>
      <c r="AA28" s="50">
        <v>1</v>
      </c>
      <c r="AB28" s="149"/>
      <c r="AC28" s="136"/>
    </row>
    <row r="29" spans="2:29" ht="12.75" customHeight="1">
      <c r="B29" s="143" t="s">
        <v>28</v>
      </c>
      <c r="C29" s="39"/>
      <c r="D29" s="51">
        <f t="shared" ref="D29:AA29" si="3">D25+D27</f>
        <v>202</v>
      </c>
      <c r="E29" s="52">
        <f t="shared" si="3"/>
        <v>268799042</v>
      </c>
      <c r="F29" s="51">
        <f t="shared" si="3"/>
        <v>430</v>
      </c>
      <c r="G29" s="53">
        <f t="shared" si="3"/>
        <v>249851288</v>
      </c>
      <c r="H29" s="51">
        <f t="shared" si="3"/>
        <v>632</v>
      </c>
      <c r="I29" s="54">
        <f t="shared" si="3"/>
        <v>518650330</v>
      </c>
      <c r="J29" s="51">
        <f t="shared" si="3"/>
        <v>755</v>
      </c>
      <c r="K29" s="52">
        <f t="shared" si="3"/>
        <v>448198004</v>
      </c>
      <c r="L29" s="51">
        <f t="shared" si="3"/>
        <v>704</v>
      </c>
      <c r="M29" s="53">
        <f t="shared" si="3"/>
        <v>131408845</v>
      </c>
      <c r="N29" s="51">
        <f t="shared" si="3"/>
        <v>1459</v>
      </c>
      <c r="O29" s="54">
        <f t="shared" si="3"/>
        <v>579606849</v>
      </c>
      <c r="P29" s="51">
        <f t="shared" si="3"/>
        <v>529</v>
      </c>
      <c r="Q29" s="52">
        <f t="shared" si="3"/>
        <v>177156529</v>
      </c>
      <c r="R29" s="51">
        <f t="shared" si="3"/>
        <v>263</v>
      </c>
      <c r="S29" s="53">
        <f t="shared" si="3"/>
        <v>135772858</v>
      </c>
      <c r="T29" s="51">
        <f t="shared" si="3"/>
        <v>792</v>
      </c>
      <c r="U29" s="54">
        <f t="shared" si="3"/>
        <v>312929387</v>
      </c>
      <c r="V29" s="51">
        <f t="shared" si="3"/>
        <v>1486</v>
      </c>
      <c r="W29" s="52">
        <f t="shared" si="3"/>
        <v>894153575</v>
      </c>
      <c r="X29" s="51">
        <f t="shared" si="3"/>
        <v>1397</v>
      </c>
      <c r="Y29" s="53">
        <f t="shared" si="3"/>
        <v>517032991</v>
      </c>
      <c r="Z29" s="51">
        <f t="shared" si="3"/>
        <v>2883</v>
      </c>
      <c r="AA29" s="54">
        <f t="shared" si="3"/>
        <v>1411186566</v>
      </c>
      <c r="AB29" s="144">
        <v>1</v>
      </c>
      <c r="AC29" s="135">
        <v>1</v>
      </c>
    </row>
    <row r="30" spans="2:29" ht="15.75">
      <c r="B30" s="143"/>
      <c r="C30" s="45" t="s">
        <v>34</v>
      </c>
      <c r="D30" s="55">
        <f>D29/H29</f>
        <v>0.31962025316455694</v>
      </c>
      <c r="E30" s="56">
        <f>E29/I29</f>
        <v>0.51826640503631805</v>
      </c>
      <c r="F30" s="55">
        <f>F29/H29</f>
        <v>0.680379746835443</v>
      </c>
      <c r="G30" s="57">
        <f>G29/I29</f>
        <v>0.48173359496368201</v>
      </c>
      <c r="H30" s="58">
        <v>1</v>
      </c>
      <c r="I30" s="59">
        <v>1</v>
      </c>
      <c r="J30" s="55">
        <f>J29/N29</f>
        <v>0.51747772446881424</v>
      </c>
      <c r="K30" s="56">
        <f>K29/O29</f>
        <v>0.77327934404722676</v>
      </c>
      <c r="L30" s="55">
        <f>L29/N29</f>
        <v>0.48252227553118576</v>
      </c>
      <c r="M30" s="57">
        <f>M29/O29</f>
        <v>0.22672065595277327</v>
      </c>
      <c r="N30" s="58">
        <v>1</v>
      </c>
      <c r="O30" s="59">
        <v>1</v>
      </c>
      <c r="P30" s="55">
        <f>P29/T29</f>
        <v>0.66792929292929293</v>
      </c>
      <c r="Q30" s="56">
        <f>Q29/U29</f>
        <v>0.56612301803409726</v>
      </c>
      <c r="R30" s="55">
        <f>R29/T29</f>
        <v>0.33207070707070707</v>
      </c>
      <c r="S30" s="57">
        <f>S29/U29</f>
        <v>0.43387698196590274</v>
      </c>
      <c r="T30" s="58">
        <v>1</v>
      </c>
      <c r="U30" s="59">
        <v>1</v>
      </c>
      <c r="V30" s="55">
        <f>V29/Z29</f>
        <v>0.51543531044051338</v>
      </c>
      <c r="W30" s="56">
        <f>W29/AA29</f>
        <v>0.63361825894819357</v>
      </c>
      <c r="X30" s="55">
        <f>X29/Z29</f>
        <v>0.48456468955948667</v>
      </c>
      <c r="Y30" s="57">
        <f>Y29/AA29</f>
        <v>0.36638174105180649</v>
      </c>
      <c r="Z30" s="58">
        <v>1</v>
      </c>
      <c r="AA30" s="59">
        <v>1</v>
      </c>
      <c r="AB30" s="144"/>
      <c r="AC30" s="136"/>
    </row>
    <row r="33" spans="2:6">
      <c r="B33" s="111"/>
      <c r="C33" s="111"/>
      <c r="D33" s="111"/>
      <c r="E33" s="111"/>
      <c r="F33" s="111"/>
    </row>
  </sheetData>
  <mergeCells count="55">
    <mergeCell ref="B7:C9"/>
    <mergeCell ref="D7:I7"/>
    <mergeCell ref="J7:O7"/>
    <mergeCell ref="P7:U7"/>
    <mergeCell ref="V7:V9"/>
    <mergeCell ref="D8:E8"/>
    <mergeCell ref="F8:G8"/>
    <mergeCell ref="H8:I8"/>
    <mergeCell ref="J8:K8"/>
    <mergeCell ref="L8:M8"/>
    <mergeCell ref="N8:O8"/>
    <mergeCell ref="P8:Q8"/>
    <mergeCell ref="R8:S8"/>
    <mergeCell ref="T8:U8"/>
    <mergeCell ref="V16:V17"/>
    <mergeCell ref="J22:O22"/>
    <mergeCell ref="P22:U22"/>
    <mergeCell ref="V22:AA22"/>
    <mergeCell ref="B10:B11"/>
    <mergeCell ref="B12:B13"/>
    <mergeCell ref="V12:V13"/>
    <mergeCell ref="B14:B15"/>
    <mergeCell ref="V14:V15"/>
    <mergeCell ref="V10:V11"/>
    <mergeCell ref="D23:E23"/>
    <mergeCell ref="F23:G23"/>
    <mergeCell ref="H23:I23"/>
    <mergeCell ref="J23:K23"/>
    <mergeCell ref="B16:B17"/>
    <mergeCell ref="B29:B30"/>
    <mergeCell ref="AB29:AB30"/>
    <mergeCell ref="X23:Y23"/>
    <mergeCell ref="Z23:AA23"/>
    <mergeCell ref="B25:B26"/>
    <mergeCell ref="AB25:AB26"/>
    <mergeCell ref="B27:B28"/>
    <mergeCell ref="AB27:AB28"/>
    <mergeCell ref="L23:M23"/>
    <mergeCell ref="N23:O23"/>
    <mergeCell ref="P23:Q23"/>
    <mergeCell ref="R23:S23"/>
    <mergeCell ref="T23:U23"/>
    <mergeCell ref="V23:W23"/>
    <mergeCell ref="B22:C24"/>
    <mergeCell ref="D22:I22"/>
    <mergeCell ref="AC22:AC24"/>
    <mergeCell ref="AC25:AC26"/>
    <mergeCell ref="AC27:AC28"/>
    <mergeCell ref="AC29:AC30"/>
    <mergeCell ref="W7:W9"/>
    <mergeCell ref="W10:W11"/>
    <mergeCell ref="W12:W13"/>
    <mergeCell ref="W14:W15"/>
    <mergeCell ref="W16:W17"/>
    <mergeCell ref="AB22:AB24"/>
  </mergeCells>
  <pageMargins left="0.70866141732283472" right="0.70866141732283472" top="0.74803149606299213" bottom="0.74803149606299213"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1-PIL</vt:lpstr>
      <vt:lpstr>2-PILC_pārskats</vt:lpstr>
      <vt:lpstr>PIL_galvenie rādītāji</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Marika Vizule</dc:creator>
  <cp:lastModifiedBy>Marika Vizule</cp:lastModifiedBy>
  <cp:lastPrinted>2016-02-05T13:29:43Z</cp:lastPrinted>
  <dcterms:created xsi:type="dcterms:W3CDTF">2015-01-26T09:10:28Z</dcterms:created>
  <dcterms:modified xsi:type="dcterms:W3CDTF">2016-05-17T06:38:49Z</dcterms:modified>
</cp:coreProperties>
</file>