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730"/>
  <workbookPr/>
  <mc:AlternateContent xmlns:mc="http://schemas.openxmlformats.org/markup-compatibility/2006">
    <mc:Choice Requires="x15">
      <x15ac:absPath xmlns:x15ac="http://schemas.microsoft.com/office/spreadsheetml/2010/11/ac" url="C:\Users\Renate.Kundzina\Documents\2017.gads\Operatīvā_statistika\Aktuālā_statistika_pa_ceturkšņiem\Pārtika\"/>
    </mc:Choice>
  </mc:AlternateContent>
  <bookViews>
    <workbookView xWindow="0" yWindow="0" windowWidth="28800" windowHeight="12435" activeTab="2"/>
  </bookViews>
  <sheets>
    <sheet name="3_cet" sheetId="1" r:id="rId1"/>
    <sheet name="Salidzinajums" sheetId="2" r:id="rId2"/>
    <sheet name="Tabula" sheetId="3" r:id="rId3"/>
    <sheet name="Lig_skaita_dinamika_pec_CPV" sheetId="4" r:id="rId4"/>
    <sheet name="Ligumcenu_dinamika_pec_CPV" sheetId="5" r:id="rId5"/>
  </sheets>
  <definedNames>
    <definedName name="_xlnm._FilterDatabase" localSheetId="2" hidden="1">Tabula!$A$1:$J$34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 l="1"/>
  <c r="G13" i="1"/>
  <c r="G12" i="1"/>
  <c r="G5" i="2" l="1"/>
  <c r="G4" i="2"/>
  <c r="F6" i="2"/>
  <c r="F8" i="2" l="1"/>
  <c r="F7" i="2"/>
  <c r="D8" i="2"/>
  <c r="D7" i="2"/>
  <c r="E7" i="1" l="1"/>
  <c r="F7" i="1" l="1"/>
  <c r="F17" i="2" l="1"/>
  <c r="E17" i="2"/>
  <c r="D17" i="2"/>
  <c r="C17" i="2"/>
  <c r="B17" i="2"/>
  <c r="F9" i="2"/>
  <c r="D9" i="2"/>
  <c r="D6" i="2"/>
  <c r="E5" i="2" l="1"/>
  <c r="E4" i="2"/>
  <c r="E8" i="2"/>
  <c r="E7" i="2"/>
  <c r="G7" i="2"/>
  <c r="G8" i="2"/>
  <c r="F10" i="2"/>
  <c r="G9" i="2" s="1"/>
  <c r="D10" i="2"/>
  <c r="E6" i="2" s="1"/>
  <c r="G6" i="2" l="1"/>
  <c r="E9" i="2"/>
</calcChain>
</file>

<file path=xl/sharedStrings.xml><?xml version="1.0" encoding="utf-8"?>
<sst xmlns="http://schemas.openxmlformats.org/spreadsheetml/2006/main" count="318" uniqueCount="168">
  <si>
    <t>Periods</t>
  </si>
  <si>
    <t>Pasūtītāju skaits**</t>
  </si>
  <si>
    <t>CPV kods</t>
  </si>
  <si>
    <t>Līgumu skaits</t>
  </si>
  <si>
    <t xml:space="preserve">Noslēgtā līgumu summa EUR (bez PVN) </t>
  </si>
  <si>
    <t>15000000-8</t>
  </si>
  <si>
    <t>03000000-1</t>
  </si>
  <si>
    <t>Kopā</t>
  </si>
  <si>
    <t xml:space="preserve">Pārtikas produktu iepirkumos ievēroto principu apkopojums </t>
  </si>
  <si>
    <t>Noteiktie principi</t>
  </si>
  <si>
    <t>Piemērošanas biežums</t>
  </si>
  <si>
    <t>Īpatsvars (%) attiecībā pret kopējo principu skaitu</t>
  </si>
  <si>
    <t>Kopā:</t>
  </si>
  <si>
    <t>Pārtikas produktu ražotāji vai piegādātāji, kuri nodrošina noteiktos principus</t>
  </si>
  <si>
    <t>Nr.p.k.</t>
  </si>
  <si>
    <t>Piegādātāja nosaukums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</si>
  <si>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</si>
  <si>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</si>
  <si>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</si>
  <si>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</si>
  <si>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</si>
  <si>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</si>
  <si>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</si>
  <si>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</si>
  <si>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</si>
  <si>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</si>
  <si>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</si>
  <si>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</si>
  <si>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</si>
  <si>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</si>
  <si>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</si>
  <si>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Iepirkumu skaits</t>
  </si>
  <si>
    <t>Īpatsvars (%)</t>
  </si>
  <si>
    <t>Kopējā līgumcena EUR (bez PVN)</t>
  </si>
  <si>
    <t>Pavisam kopā:</t>
  </si>
  <si>
    <t>*) dati apkopoti no publicētā paziņojuma: „Informatīvs paziņojums par noslēgto līgumu”</t>
  </si>
  <si>
    <t>Pasūtītāju skaits</t>
  </si>
  <si>
    <t>Pieauguma īpatsvars (%) pret iepriekšējo periodu</t>
  </si>
  <si>
    <t>Pārtikas preču piegāde</t>
  </si>
  <si>
    <t>3.1.</t>
  </si>
  <si>
    <t>3.2.</t>
  </si>
  <si>
    <t>3.3.</t>
  </si>
  <si>
    <t>15500000-3</t>
  </si>
  <si>
    <t>15100000-9</t>
  </si>
  <si>
    <t>CPV</t>
  </si>
  <si>
    <t>Priekšmets</t>
  </si>
  <si>
    <t>Pasūtītājs</t>
  </si>
  <si>
    <t>Piegādātājs</t>
  </si>
  <si>
    <t>reģ.nr</t>
  </si>
  <si>
    <t>ļīgumcena</t>
  </si>
  <si>
    <t>nr.p.k.</t>
  </si>
  <si>
    <t>** Pasūtītāju skaitu veido:</t>
  </si>
  <si>
    <t>SIA "Kapparis"</t>
  </si>
  <si>
    <t>SIA ''Ambers 99"</t>
  </si>
  <si>
    <t>SIA " S.A.V. "</t>
  </si>
  <si>
    <t>SIA "Nimaks"</t>
  </si>
  <si>
    <t>Piemērotie vides kritēriji pārtikas produktu piegādē</t>
  </si>
  <si>
    <t>Piemēroto vides kritēriju datu salīdzinājums pārtikas produktu piegādē ar iepriekšējā gada attiecīgo ceturksni</t>
  </si>
  <si>
    <t>2014.g. IV cet.</t>
  </si>
  <si>
    <t>2015.g. I cet.</t>
  </si>
  <si>
    <t>2015.g. II cet.</t>
  </si>
  <si>
    <t>2015.g. III cet.</t>
  </si>
  <si>
    <t>2015.g. IV cet.</t>
  </si>
  <si>
    <t>2016.g. I cet.</t>
  </si>
  <si>
    <t>2016.g. II cet.</t>
  </si>
  <si>
    <t>Pārtikas produkti, dzērieni un saistītā produkcija (CPV kods: 15000000-8)</t>
  </si>
  <si>
    <t>Lauksaimniecības, saimniecības, zivsaimniecības saistītā produkcija (CPV kods: 03000000-1)</t>
  </si>
  <si>
    <t>Vidējā līguma vērtība (EUR)</t>
  </si>
  <si>
    <t>2016.g. III cet.</t>
  </si>
  <si>
    <t>SIA Arhat</t>
  </si>
  <si>
    <t>2016.g. IV cet.</t>
  </si>
  <si>
    <t>Rīgas 216.pirmsskolas izglītības iestāde</t>
  </si>
  <si>
    <t>Rīgas 244.pirmsskolas izglītības iestāde</t>
  </si>
  <si>
    <t>SIA VILANA</t>
  </si>
  <si>
    <t>Bebrenes vispārizglītojošā un profesionālā vidusskola</t>
  </si>
  <si>
    <t>SIA "Ambers 99"</t>
  </si>
  <si>
    <t>15800000-6</t>
  </si>
  <si>
    <t>PKS Straupe</t>
  </si>
  <si>
    <t>Pārtikas preču piegādes līgums</t>
  </si>
  <si>
    <t>SIA "Sanitex"</t>
  </si>
  <si>
    <t>2017.g. I cet.</t>
  </si>
  <si>
    <t>3.ceturksnis</t>
  </si>
  <si>
    <t>Pārskatu kopsavilkums par vides kritēriju piemērošanu noslēgtajiem pārtikas produktu piegādes līgumiem 2017.gada 3.ceturksnis*</t>
  </si>
  <si>
    <r>
      <t>Salīdzinājums par pārtikas produktu piegādes līgumiem, kuri slēgti atbilstoši PIL 9.</t>
    </r>
    <r>
      <rPr>
        <b/>
        <sz val="10"/>
        <color indexed="8"/>
        <rFont val="Arial"/>
        <family val="2"/>
        <charset val="186"/>
      </rPr>
      <t xml:space="preserve"> panta kārtībai un MK Noteikumiem Nr.353</t>
    </r>
  </si>
  <si>
    <r>
      <t>9.</t>
    </r>
    <r>
      <rPr>
        <sz val="10"/>
        <color indexed="8"/>
        <rFont val="Arial"/>
        <family val="2"/>
        <charset val="186"/>
      </rPr>
      <t xml:space="preserve"> panta kārtībā*</t>
    </r>
  </si>
  <si>
    <t>2017.gada 3.ceturksnis</t>
  </si>
  <si>
    <t>2016.gada 3.ceturksnis</t>
  </si>
  <si>
    <r>
      <t>9.</t>
    </r>
    <r>
      <rPr>
        <b/>
        <sz val="10"/>
        <color indexed="8"/>
        <rFont val="Arial"/>
        <family val="2"/>
        <charset val="186"/>
      </rPr>
      <t xml:space="preserve"> panta kārtībā</t>
    </r>
  </si>
  <si>
    <t>2017.g. III cet.</t>
  </si>
  <si>
    <t>2017.g. II cet.</t>
  </si>
  <si>
    <t>Rīgas 145.pirmsskolas izglītības iestāde</t>
  </si>
  <si>
    <t>Rīgas 132. pirmsskolas izglītības iestāde "Ieviņa"</t>
  </si>
  <si>
    <t>Rīgas 44.pirmsskolas izglītības iestāde</t>
  </si>
  <si>
    <t>Rīgas Ziedoņdārza pirmsskola</t>
  </si>
  <si>
    <t>Rīgas 197.pirmsskolas izglītības iestāde</t>
  </si>
  <si>
    <t>Rīgas 266.pirmsskolas izglītības iestāde</t>
  </si>
  <si>
    <t>Rīgas 272.pirmsskolas izglītības iestāde "Pērlīte"</t>
  </si>
  <si>
    <t>Rīgas 209.pirmsskolas izglītības iestāde "Bitīte"</t>
  </si>
  <si>
    <t>Rīgas pirmsskolas izglītības iestāde "Saulespuķe"</t>
  </si>
  <si>
    <t>Rīgas Āgenskalna pirmsskola</t>
  </si>
  <si>
    <t>Rīgas 40.pirmsskolas izglītības iestāde</t>
  </si>
  <si>
    <t>Rīgas 41.pirmsskolas izglītības iestāde</t>
  </si>
  <si>
    <t>Rīgas pirmsskolas izglītības iestāde "Dardedze"</t>
  </si>
  <si>
    <t>Rīgas 172.pirmsskolas izglītības iestāde</t>
  </si>
  <si>
    <t>Rīgas 148.pirmsskolas izglītības iestāde</t>
  </si>
  <si>
    <t>Alūksnes novada pašvaldības Ziemeru pamatskola</t>
  </si>
  <si>
    <t>SIA " S.A.V."</t>
  </si>
  <si>
    <t>SIA " Arhat "</t>
  </si>
  <si>
    <t>SIA "S.A.V"</t>
  </si>
  <si>
    <t>Pārtikas produkti</t>
  </si>
  <si>
    <t>SIA "Vilana"</t>
  </si>
  <si>
    <t>SIA NIMAKS</t>
  </si>
  <si>
    <t>SIA''ASVO PLUS''</t>
  </si>
  <si>
    <t>SIA SVIT un K</t>
  </si>
  <si>
    <t>ZIPSK/4-5/17/17 Pārtikas produktu piegāde</t>
  </si>
  <si>
    <t>Z/S Bērzemnieki</t>
  </si>
  <si>
    <t>Pārtikas produktu piegāde Ilūkstes novada Bebrenes vispārizglītojošai un profesionālai vidusskolai</t>
  </si>
  <si>
    <t>15810000-9</t>
  </si>
  <si>
    <t>03220000-9</t>
  </si>
  <si>
    <t>15200000-0</t>
  </si>
  <si>
    <t>SIA ,, SANITEX"</t>
  </si>
  <si>
    <t>SIA ,,BAJARDS"</t>
  </si>
  <si>
    <t>AS .,,LATVIJAS MAIZNIEKS"</t>
  </si>
  <si>
    <t>SIA ,, ŽABO"</t>
  </si>
  <si>
    <t>Rīgas 139.pirmsskolas izglītības iestāde</t>
  </si>
  <si>
    <t>Rīgas pirmsskolas izglītības iestāde "Viršu dārzs"</t>
  </si>
  <si>
    <t>Pētersona Ilmāra zemnieku saimniecība "Baltiņi"</t>
  </si>
  <si>
    <t>SIA " Kapparis"</t>
  </si>
  <si>
    <t>pārtikas produktu kvalitāte</t>
  </si>
  <si>
    <t>bez ģenētiski modificētiem organismiem</t>
  </si>
  <si>
    <t>iepakojums, videi draudzīga piegāde un sezonāli pārtikas produkti</t>
  </si>
  <si>
    <t>PKS ,,Straupe"</t>
  </si>
  <si>
    <t>SIA "ŽABO"</t>
  </si>
  <si>
    <t>SIA "BAJARDS"</t>
  </si>
  <si>
    <t>SIA "ASVO PLUS"</t>
  </si>
  <si>
    <t>Z/s "Bērzemnieki"</t>
  </si>
  <si>
    <t>a/s "Latvijas maiznieks"</t>
  </si>
  <si>
    <t>* MK Noteikumu Nr.353 "Prasības zaļajam publiskajam iepirkumam un to piemērošanas kārtība" kārtībā</t>
  </si>
  <si>
    <t>Rīgas pirmsskolas izglītības iestāde "Zvaniņš"</t>
  </si>
  <si>
    <t>Medumu internātpamatskola</t>
  </si>
  <si>
    <t>Maize un baltmaize</t>
  </si>
  <si>
    <t>Gaļa un tās izstrādājumi</t>
  </si>
  <si>
    <t>Piena produkti</t>
  </si>
  <si>
    <t>Vistas gaļa</t>
  </si>
  <si>
    <t>A/S Latvijas Maiznieks</t>
  </si>
  <si>
    <t>15130000-8</t>
  </si>
  <si>
    <t>SIA Gaļas pārstrādes uzņēmums Nākotne</t>
  </si>
  <si>
    <t>A/S Latgales Piens</t>
  </si>
  <si>
    <t>15112000-6</t>
  </si>
  <si>
    <t>Putnu fabrika Ķekava</t>
  </si>
  <si>
    <t>16.</t>
  </si>
  <si>
    <t>17.</t>
  </si>
  <si>
    <t>18.</t>
  </si>
  <si>
    <t>2017.gada 2. ceturksnī datu nav, jo nebija spēkā MK noteikumi Nr.673 "Noteikumi par vides kritēriju piemērošanu un piedāvājuma izvēles kritēriju noteikšanu pārtikas produktu piegādes un ēdināšanas pakalpojumu iepirkumiem"</t>
  </si>
  <si>
    <t>Rīgas 112. pirmsskolas izglītības iestāde</t>
  </si>
  <si>
    <t>Rīgas 4. pirmsskolas izglītības iestāde "Avotiņš "</t>
  </si>
  <si>
    <t>Alsungas novada dome</t>
  </si>
  <si>
    <t>Rīgas 5. pirmsskolas izglītības iestāde "Čiekuriņš"</t>
  </si>
  <si>
    <t>Pārtikas produktu iepirkums</t>
  </si>
  <si>
    <t>Pārtikas produktu piegāde Alsungas novada domes iestādēm</t>
  </si>
  <si>
    <t>Kuldīgas maizes ceptuve</t>
  </si>
  <si>
    <t>SIA Futurus Food</t>
  </si>
  <si>
    <t>SIA Miesnieks</t>
  </si>
  <si>
    <t>Pārtikas preču iegāde</t>
  </si>
  <si>
    <t>19.</t>
  </si>
  <si>
    <t>SIS Futurus Food</t>
  </si>
  <si>
    <t>20.</t>
  </si>
  <si>
    <t>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</si>
</sst>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#,##0.00;[Red]#,##0.00"/>
  </numFmts>
  <fonts count="7" x14ac:knownFonts="1">
    <font>
      <sz val="11"/>
      <color theme="1"/>
      <name val="Calibri"/>
      <family val="2"/>
      <charset val="186"/>
      <scheme val="minor"/>
    </font>
    <font>
      <b/>
      <sz val="10"/>
      <color theme="1"/>
      <name val="Arial"/>
      <family val="2"/>
      <charset val="186"/>
    </font>
    <font>
      <sz val="10"/>
      <color rgb="FFFF0000"/>
      <name val="Arial"/>
      <family val="2"/>
      <charset val="186"/>
    </font>
    <font>
      <b/>
      <i/>
      <sz val="10"/>
      <color theme="1"/>
      <name val="Arial"/>
      <family val="2"/>
      <charset val="186"/>
    </font>
    <font>
      <b/>
      <sz val="10"/>
      <color indexed="8"/>
      <name val="Arial"/>
      <family val="2"/>
      <charset val="186"/>
    </font>
    <font>
      <sz val="10"/>
      <color indexed="8"/>
      <name val="Arial"/>
      <family val="2"/>
      <charset val="186"/>
    </font>
    <font>
      <b/>
      <sz val="11"/>
      <color theme="1"/>
      <name val="Calibri"/>
      <family val="2"/>
      <charset val="186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79">
    <xf numFmtId="0" fontId="0" fillId="0" borderId="0" xfId="0"/>
    <xf numFmtId="0" fontId="0" fillId="0" borderId="2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1" fillId="0" borderId="0" xfId="0" applyFont="1"/>
    <xf numFmtId="0" fontId="2" fillId="2" borderId="5" xfId="0" applyFont="1" applyFill="1" applyBorder="1"/>
    <xf numFmtId="0" fontId="0" fillId="2" borderId="6" xfId="0" applyFill="1" applyBorder="1"/>
    <xf numFmtId="0" fontId="0" fillId="0" borderId="9" xfId="0" applyBorder="1"/>
    <xf numFmtId="0" fontId="0" fillId="0" borderId="14" xfId="0" applyBorder="1"/>
    <xf numFmtId="0" fontId="3" fillId="0" borderId="15" xfId="0" applyFont="1" applyBorder="1"/>
    <xf numFmtId="0" fontId="3" fillId="0" borderId="0" xfId="0" applyFont="1" applyBorder="1" applyAlignment="1">
      <alignment horizontal="right"/>
    </xf>
    <xf numFmtId="0" fontId="3" fillId="0" borderId="0" xfId="0" applyFont="1" applyBorder="1"/>
    <xf numFmtId="4" fontId="3" fillId="0" borderId="0" xfId="0" applyNumberFormat="1" applyFont="1" applyBorder="1"/>
    <xf numFmtId="0" fontId="0" fillId="0" borderId="14" xfId="0" applyFont="1" applyBorder="1" applyAlignment="1">
      <alignment horizontal="center" vertical="center" wrapText="1"/>
    </xf>
    <xf numFmtId="0" fontId="0" fillId="0" borderId="14" xfId="0" applyFont="1" applyBorder="1" applyAlignment="1">
      <alignment horizontal="center" wrapText="1"/>
    </xf>
    <xf numFmtId="0" fontId="0" fillId="0" borderId="14" xfId="0" applyBorder="1" applyAlignment="1">
      <alignment wrapText="1"/>
    </xf>
    <xf numFmtId="0" fontId="0" fillId="0" borderId="19" xfId="0" applyBorder="1"/>
    <xf numFmtId="0" fontId="0" fillId="0" borderId="20" xfId="0" applyBorder="1"/>
    <xf numFmtId="0" fontId="3" fillId="0" borderId="20" xfId="0" applyFont="1" applyBorder="1"/>
    <xf numFmtId="0" fontId="0" fillId="0" borderId="0" xfId="0" applyBorder="1"/>
    <xf numFmtId="9" fontId="3" fillId="0" borderId="0" xfId="0" applyNumberFormat="1" applyFont="1" applyBorder="1"/>
    <xf numFmtId="0" fontId="0" fillId="0" borderId="24" xfId="0" applyBorder="1"/>
    <xf numFmtId="0" fontId="0" fillId="0" borderId="24" xfId="0" applyBorder="1" applyAlignment="1">
      <alignment horizontal="center" vertical="center"/>
    </xf>
    <xf numFmtId="0" fontId="0" fillId="0" borderId="24" xfId="0" applyBorder="1" applyAlignment="1">
      <alignment horizontal="center" vertical="center" wrapText="1"/>
    </xf>
    <xf numFmtId="0" fontId="0" fillId="0" borderId="25" xfId="0" applyBorder="1"/>
    <xf numFmtId="0" fontId="1" fillId="3" borderId="15" xfId="0" applyFont="1" applyFill="1" applyBorder="1" applyAlignment="1">
      <alignment horizontal="right"/>
    </xf>
    <xf numFmtId="0" fontId="0" fillId="3" borderId="15" xfId="0" applyFill="1" applyBorder="1"/>
    <xf numFmtId="3" fontId="0" fillId="3" borderId="15" xfId="0" applyNumberFormat="1" applyFill="1" applyBorder="1"/>
    <xf numFmtId="0" fontId="0" fillId="0" borderId="10" xfId="0" applyFill="1" applyBorder="1"/>
    <xf numFmtId="0" fontId="0" fillId="0" borderId="10" xfId="0" applyBorder="1"/>
    <xf numFmtId="164" fontId="0" fillId="4" borderId="10" xfId="0" applyNumberFormat="1" applyFill="1" applyBorder="1"/>
    <xf numFmtId="0" fontId="0" fillId="4" borderId="13" xfId="0" applyFont="1" applyFill="1" applyBorder="1" applyAlignment="1">
      <alignment horizontal="left"/>
    </xf>
    <xf numFmtId="0" fontId="0" fillId="4" borderId="13" xfId="0" applyFill="1" applyBorder="1"/>
    <xf numFmtId="164" fontId="0" fillId="4" borderId="13" xfId="0" applyNumberFormat="1" applyFill="1" applyBorder="1"/>
    <xf numFmtId="3" fontId="0" fillId="4" borderId="13" xfId="0" applyNumberFormat="1" applyFill="1" applyBorder="1"/>
    <xf numFmtId="0" fontId="1" fillId="3" borderId="13" xfId="0" applyFont="1" applyFill="1" applyBorder="1" applyAlignment="1">
      <alignment horizontal="right"/>
    </xf>
    <xf numFmtId="0" fontId="0" fillId="3" borderId="13" xfId="0" applyFill="1" applyBorder="1"/>
    <xf numFmtId="164" fontId="1" fillId="3" borderId="13" xfId="0" applyNumberFormat="1" applyFont="1" applyFill="1" applyBorder="1"/>
    <xf numFmtId="3" fontId="0" fillId="3" borderId="13" xfId="0" applyNumberFormat="1" applyFill="1" applyBorder="1"/>
    <xf numFmtId="0" fontId="0" fillId="0" borderId="15" xfId="0" applyBorder="1"/>
    <xf numFmtId="0" fontId="1" fillId="0" borderId="15" xfId="0" applyFont="1" applyBorder="1"/>
    <xf numFmtId="164" fontId="0" fillId="0" borderId="15" xfId="0" applyNumberFormat="1" applyBorder="1"/>
    <xf numFmtId="3" fontId="0" fillId="0" borderId="15" xfId="0" applyNumberFormat="1" applyBorder="1"/>
    <xf numFmtId="0" fontId="0" fillId="0" borderId="26" xfId="0" applyBorder="1" applyAlignment="1">
      <alignment horizontal="center" vertical="center"/>
    </xf>
    <xf numFmtId="0" fontId="0" fillId="0" borderId="15" xfId="0" applyBorder="1" applyAlignment="1">
      <alignment horizontal="right"/>
    </xf>
    <xf numFmtId="0" fontId="0" fillId="4" borderId="10" xfId="0" applyFill="1" applyBorder="1"/>
    <xf numFmtId="0" fontId="0" fillId="0" borderId="14" xfId="0" applyBorder="1" applyAlignment="1">
      <alignment horizontal="right"/>
    </xf>
    <xf numFmtId="0" fontId="3" fillId="0" borderId="15" xfId="0" applyFont="1" applyBorder="1" applyAlignment="1">
      <alignment wrapText="1"/>
    </xf>
    <xf numFmtId="164" fontId="0" fillId="4" borderId="15" xfId="0" applyNumberFormat="1" applyFill="1" applyBorder="1"/>
    <xf numFmtId="10" fontId="0" fillId="0" borderId="15" xfId="0" applyNumberFormat="1" applyBorder="1"/>
    <xf numFmtId="3" fontId="0" fillId="0" borderId="0" xfId="0" applyNumberFormat="1"/>
    <xf numFmtId="3" fontId="0" fillId="0" borderId="0" xfId="0" applyNumberFormat="1" applyAlignment="1">
      <alignment wrapText="1"/>
    </xf>
    <xf numFmtId="1" fontId="0" fillId="0" borderId="0" xfId="0" applyNumberFormat="1"/>
    <xf numFmtId="4" fontId="0" fillId="0" borderId="0" xfId="0" applyNumberFormat="1"/>
    <xf numFmtId="3" fontId="0" fillId="0" borderId="10" xfId="0" applyNumberFormat="1" applyBorder="1"/>
    <xf numFmtId="4" fontId="0" fillId="0" borderId="10" xfId="0" applyNumberFormat="1" applyBorder="1"/>
    <xf numFmtId="3" fontId="0" fillId="0" borderId="0" xfId="0" applyNumberFormat="1" applyAlignment="1">
      <alignment horizontal="right"/>
    </xf>
    <xf numFmtId="4" fontId="0" fillId="0" borderId="0" xfId="0" applyNumberFormat="1" applyFill="1" applyBorder="1"/>
    <xf numFmtId="0" fontId="0" fillId="0" borderId="1" xfId="0" applyFont="1" applyBorder="1" applyAlignment="1">
      <alignment wrapText="1"/>
    </xf>
    <xf numFmtId="0" fontId="0" fillId="4" borderId="10" xfId="0" applyFill="1" applyBorder="1" applyAlignment="1">
      <alignment horizontal="right" wrapText="1"/>
    </xf>
    <xf numFmtId="0" fontId="0" fillId="4" borderId="10" xfId="0" applyFill="1" applyBorder="1" applyAlignment="1">
      <alignment horizontal="right"/>
    </xf>
    <xf numFmtId="0" fontId="0" fillId="0" borderId="10" xfId="0" applyFont="1" applyBorder="1" applyAlignment="1">
      <alignment horizontal="center" vertical="center" wrapText="1"/>
    </xf>
    <xf numFmtId="164" fontId="6" fillId="3" borderId="15" xfId="0" applyNumberFormat="1" applyFont="1" applyFill="1" applyBorder="1"/>
    <xf numFmtId="3" fontId="0" fillId="0" borderId="10" xfId="0" applyNumberFormat="1" applyBorder="1" applyAlignment="1"/>
    <xf numFmtId="1" fontId="0" fillId="0" borderId="10" xfId="0" applyNumberFormat="1" applyBorder="1"/>
    <xf numFmtId="0" fontId="0" fillId="4" borderId="9" xfId="0" applyFill="1" applyBorder="1"/>
    <xf numFmtId="0" fontId="0" fillId="4" borderId="14" xfId="0" applyFill="1" applyBorder="1"/>
    <xf numFmtId="4" fontId="0" fillId="4" borderId="10" xfId="0" applyNumberFormat="1" applyFill="1" applyBorder="1"/>
    <xf numFmtId="0" fontId="0" fillId="4" borderId="15" xfId="0" applyFill="1" applyBorder="1" applyAlignment="1">
      <alignment horizontal="right" wrapText="1"/>
    </xf>
    <xf numFmtId="9" fontId="0" fillId="4" borderId="15" xfId="0" applyNumberFormat="1" applyFill="1" applyBorder="1"/>
    <xf numFmtId="0" fontId="0" fillId="4" borderId="10" xfId="0" applyFill="1" applyBorder="1" applyAlignment="1">
      <alignment wrapText="1"/>
    </xf>
    <xf numFmtId="0" fontId="3" fillId="4" borderId="21" xfId="0" applyFont="1" applyFill="1" applyBorder="1" applyAlignment="1">
      <alignment horizontal="right"/>
    </xf>
    <xf numFmtId="9" fontId="3" fillId="4" borderId="22" xfId="0" applyNumberFormat="1" applyFont="1" applyFill="1" applyBorder="1"/>
    <xf numFmtId="0" fontId="0" fillId="4" borderId="18" xfId="0" applyFill="1" applyBorder="1"/>
    <xf numFmtId="3" fontId="0" fillId="4" borderId="14" xfId="0" applyNumberFormat="1" applyFill="1" applyBorder="1"/>
    <xf numFmtId="3" fontId="0" fillId="0" borderId="10" xfId="0" applyNumberFormat="1" applyFill="1" applyBorder="1"/>
    <xf numFmtId="0" fontId="0" fillId="4" borderId="23" xfId="0" applyFill="1" applyBorder="1"/>
    <xf numFmtId="3" fontId="0" fillId="4" borderId="25" xfId="0" applyNumberFormat="1" applyFill="1" applyBorder="1"/>
    <xf numFmtId="0" fontId="0" fillId="4" borderId="15" xfId="0" applyFill="1" applyBorder="1"/>
    <xf numFmtId="3" fontId="0" fillId="4" borderId="15" xfId="0" applyNumberFormat="1" applyFill="1" applyBorder="1"/>
    <xf numFmtId="0" fontId="0" fillId="4" borderId="25" xfId="0" applyFill="1" applyBorder="1"/>
    <xf numFmtId="0" fontId="3" fillId="0" borderId="0" xfId="0" applyNumberFormat="1" applyFont="1" applyBorder="1"/>
    <xf numFmtId="3" fontId="0" fillId="0" borderId="10" xfId="0" applyNumberFormat="1" applyBorder="1" applyAlignment="1">
      <alignment horizontal="right"/>
    </xf>
    <xf numFmtId="164" fontId="0" fillId="0" borderId="10" xfId="0" applyNumberFormat="1" applyBorder="1"/>
    <xf numFmtId="164" fontId="0" fillId="4" borderId="25" xfId="0" applyNumberFormat="1" applyFill="1" applyBorder="1"/>
    <xf numFmtId="164" fontId="0" fillId="3" borderId="25" xfId="0" applyNumberFormat="1" applyFill="1" applyBorder="1"/>
    <xf numFmtId="164" fontId="0" fillId="3" borderId="14" xfId="0" applyNumberFormat="1" applyFill="1" applyBorder="1"/>
    <xf numFmtId="164" fontId="0" fillId="0" borderId="14" xfId="0" applyNumberFormat="1" applyBorder="1"/>
    <xf numFmtId="3" fontId="0" fillId="0" borderId="10" xfId="0" applyNumberFormat="1" applyBorder="1" applyAlignment="1">
      <alignment wrapText="1"/>
    </xf>
    <xf numFmtId="4" fontId="0" fillId="0" borderId="10" xfId="0" applyNumberFormat="1" applyBorder="1" applyAlignment="1">
      <alignment horizontal="right"/>
    </xf>
    <xf numFmtId="3" fontId="0" fillId="4" borderId="4" xfId="0" applyNumberFormat="1" applyFill="1" applyBorder="1" applyAlignment="1">
      <alignment wrapText="1"/>
    </xf>
    <xf numFmtId="3" fontId="0" fillId="4" borderId="5" xfId="0" applyNumberFormat="1" applyFill="1" applyBorder="1" applyAlignment="1">
      <alignment wrapText="1"/>
    </xf>
    <xf numFmtId="0" fontId="0" fillId="0" borderId="0" xfId="0" applyAlignment="1">
      <alignment horizontal="left" wrapText="1"/>
    </xf>
    <xf numFmtId="0" fontId="0" fillId="0" borderId="10" xfId="0" applyBorder="1" applyAlignment="1">
      <alignment horizontal="left"/>
    </xf>
    <xf numFmtId="3" fontId="0" fillId="0" borderId="1" xfId="0" applyNumberFormat="1" applyBorder="1"/>
    <xf numFmtId="4" fontId="0" fillId="0" borderId="1" xfId="0" applyNumberFormat="1" applyBorder="1" applyAlignment="1">
      <alignment horizontal="right"/>
    </xf>
    <xf numFmtId="0" fontId="0" fillId="0" borderId="10" xfId="0" applyBorder="1" applyAlignment="1">
      <alignment wrapText="1"/>
    </xf>
    <xf numFmtId="0" fontId="0" fillId="0" borderId="10" xfId="0" applyBorder="1" applyAlignment="1">
      <alignment vertical="center" wrapText="1"/>
    </xf>
    <xf numFmtId="3" fontId="0" fillId="0" borderId="10" xfId="0" applyNumberFormat="1" applyBorder="1" applyAlignment="1">
      <alignment horizontal="right"/>
    </xf>
    <xf numFmtId="165" fontId="0" fillId="4" borderId="10" xfId="0" applyNumberFormat="1" applyFill="1" applyBorder="1" applyAlignment="1">
      <alignment horizontal="right"/>
    </xf>
    <xf numFmtId="4" fontId="0" fillId="4" borderId="10" xfId="0" applyNumberFormat="1" applyFill="1" applyBorder="1" applyAlignment="1">
      <alignment horizontal="right"/>
    </xf>
    <xf numFmtId="0" fontId="0" fillId="0" borderId="6" xfId="0" applyBorder="1"/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3" fontId="0" fillId="4" borderId="10" xfId="0" applyNumberFormat="1" applyFill="1" applyBorder="1" applyAlignment="1">
      <alignment wrapText="1"/>
    </xf>
    <xf numFmtId="3" fontId="0" fillId="0" borderId="10" xfId="0" applyNumberFormat="1" applyBorder="1" applyAlignment="1">
      <alignment horizontal="right"/>
    </xf>
    <xf numFmtId="0" fontId="0" fillId="0" borderId="10" xfId="0" applyBorder="1" applyAlignment="1">
      <alignment horizontal="left" wrapText="1"/>
    </xf>
    <xf numFmtId="0" fontId="0" fillId="0" borderId="10" xfId="0" applyBorder="1" applyAlignment="1">
      <alignment horizontal="left" vertical="center" wrapText="1"/>
    </xf>
    <xf numFmtId="0" fontId="0" fillId="0" borderId="10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4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27" xfId="0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16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15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1" xfId="0" applyFont="1" applyBorder="1" applyAlignment="1">
      <alignment horizont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0" fontId="0" fillId="4" borderId="13" xfId="0" applyFill="1" applyBorder="1" applyAlignment="1">
      <alignment horizontal="center" vertical="center"/>
    </xf>
    <xf numFmtId="4" fontId="0" fillId="4" borderId="10" xfId="0" applyNumberFormat="1" applyFill="1" applyBorder="1" applyAlignment="1">
      <alignment horizontal="center"/>
    </xf>
    <xf numFmtId="4" fontId="0" fillId="4" borderId="14" xfId="0" applyNumberFormat="1" applyFill="1" applyBorder="1" applyAlignment="1">
      <alignment horizontal="center"/>
    </xf>
    <xf numFmtId="0" fontId="3" fillId="0" borderId="15" xfId="0" applyFont="1" applyBorder="1" applyAlignment="1">
      <alignment horizontal="right"/>
    </xf>
    <xf numFmtId="4" fontId="3" fillId="0" borderId="15" xfId="0" applyNumberFormat="1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1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 wrapText="1"/>
    </xf>
    <xf numFmtId="3" fontId="0" fillId="4" borderId="10" xfId="0" applyNumberFormat="1" applyFill="1" applyBorder="1" applyAlignment="1">
      <alignment wrapText="1"/>
    </xf>
    <xf numFmtId="3" fontId="0" fillId="4" borderId="4" xfId="0" applyNumberFormat="1" applyFill="1" applyBorder="1" applyAlignment="1">
      <alignment wrapText="1"/>
    </xf>
    <xf numFmtId="3" fontId="0" fillId="0" borderId="4" xfId="0" applyNumberFormat="1" applyBorder="1" applyAlignment="1">
      <alignment horizontal="left" wrapText="1"/>
    </xf>
    <xf numFmtId="3" fontId="0" fillId="0" borderId="5" xfId="0" applyNumberFormat="1" applyBorder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0" xfId="0" applyFill="1" applyBorder="1" applyAlignment="1">
      <alignment horizontal="left" wrapText="1"/>
    </xf>
    <xf numFmtId="3" fontId="0" fillId="4" borderId="4" xfId="0" applyNumberFormat="1" applyFill="1" applyBorder="1" applyAlignment="1">
      <alignment horizontal="left" wrapText="1"/>
    </xf>
    <xf numFmtId="3" fontId="0" fillId="4" borderId="5" xfId="0" applyNumberFormat="1" applyFill="1" applyBorder="1" applyAlignment="1">
      <alignment horizontal="left" wrapText="1"/>
    </xf>
    <xf numFmtId="3" fontId="0" fillId="4" borderId="3" xfId="0" applyNumberFormat="1" applyFill="1" applyBorder="1" applyAlignment="1">
      <alignment horizontal="left" wrapText="1"/>
    </xf>
    <xf numFmtId="3" fontId="0" fillId="4" borderId="27" xfId="0" applyNumberFormat="1" applyFill="1" applyBorder="1" applyAlignment="1">
      <alignment horizontal="left" wrapText="1"/>
    </xf>
    <xf numFmtId="3" fontId="0" fillId="0" borderId="19" xfId="0" applyNumberFormat="1" applyBorder="1" applyAlignment="1">
      <alignment horizontal="left" wrapText="1"/>
    </xf>
    <xf numFmtId="3" fontId="0" fillId="0" borderId="20" xfId="0" applyNumberFormat="1" applyBorder="1" applyAlignment="1">
      <alignment horizontal="left" wrapText="1"/>
    </xf>
    <xf numFmtId="3" fontId="0" fillId="0" borderId="6" xfId="0" applyNumberFormat="1" applyBorder="1" applyAlignment="1">
      <alignment horizontal="left" wrapText="1"/>
    </xf>
    <xf numFmtId="0" fontId="0" fillId="0" borderId="25" xfId="0" applyBorder="1" applyAlignment="1">
      <alignment horizontal="right" vertical="center" wrapText="1"/>
    </xf>
    <xf numFmtId="0" fontId="0" fillId="0" borderId="10" xfId="0" applyBorder="1" applyAlignment="1">
      <alignment horizontal="right" vertical="center" wrapText="1"/>
    </xf>
    <xf numFmtId="0" fontId="0" fillId="0" borderId="1" xfId="0" applyBorder="1" applyAlignment="1">
      <alignment horizontal="right" vertical="center" wrapText="1"/>
    </xf>
    <xf numFmtId="0" fontId="0" fillId="0" borderId="14" xfId="0" applyBorder="1" applyAlignment="1">
      <alignment horizontal="right" vertical="center" wrapText="1"/>
    </xf>
    <xf numFmtId="0" fontId="0" fillId="0" borderId="25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1" fillId="0" borderId="10" xfId="0" applyFont="1" applyBorder="1" applyAlignment="1">
      <alignment horizontal="center" wrapText="1"/>
    </xf>
    <xf numFmtId="0" fontId="1" fillId="0" borderId="10" xfId="0" applyFont="1" applyBorder="1" applyAlignment="1">
      <alignment horizontal="center"/>
    </xf>
    <xf numFmtId="3" fontId="0" fillId="0" borderId="10" xfId="0" applyNumberFormat="1" applyBorder="1" applyAlignment="1">
      <alignment horizontal="right"/>
    </xf>
    <xf numFmtId="0" fontId="0" fillId="0" borderId="1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5" xfId="0" applyBorder="1" applyAlignment="1">
      <alignment horizontal="left"/>
    </xf>
    <xf numFmtId="3" fontId="0" fillId="0" borderId="1" xfId="0" applyNumberFormat="1" applyBorder="1" applyAlignment="1">
      <alignment horizontal="right"/>
    </xf>
    <xf numFmtId="3" fontId="0" fillId="0" borderId="9" xfId="0" applyNumberFormat="1" applyBorder="1" applyAlignment="1">
      <alignment horizontal="right"/>
    </xf>
    <xf numFmtId="3" fontId="0" fillId="0" borderId="15" xfId="0" applyNumberFormat="1" applyBorder="1" applyAlignment="1">
      <alignment horizontal="right"/>
    </xf>
    <xf numFmtId="0" fontId="0" fillId="0" borderId="1" xfId="0" applyBorder="1" applyAlignment="1">
      <alignment horizontal="left" wrapText="1"/>
    </xf>
    <xf numFmtId="0" fontId="0" fillId="0" borderId="15" xfId="0" applyBorder="1" applyAlignment="1">
      <alignment horizontal="left" wrapText="1"/>
    </xf>
    <xf numFmtId="0" fontId="0" fillId="0" borderId="9" xfId="0" applyBorder="1" applyAlignment="1">
      <alignment horizontal="left" wrapText="1"/>
    </xf>
    <xf numFmtId="0" fontId="0" fillId="0" borderId="10" xfId="0" applyBorder="1" applyAlignment="1">
      <alignment horizontal="center" wrapText="1"/>
    </xf>
  </cellXfs>
  <cellStyles count="1"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v-LV" b="1"/>
              <a:t>Pārtikas produktu piegādes līgumu skaita dinamika</a:t>
            </a:r>
            <a:r>
              <a:rPr lang="lv-LV" b="1" baseline="0"/>
              <a:t> pēc CPV kodu klasifikatora un pasūtītāju skaits</a:t>
            </a:r>
            <a:endParaRPr lang="lv-LV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v-LV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Lig_skaita_dinamika_pec_CPV!$B$28</c:f>
              <c:strCache>
                <c:ptCount val="1"/>
                <c:pt idx="0">
                  <c:v>Pārtikas produkti, dzērieni un saistītā produkcija (CPV kods: 15000000-8)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Lig_skaita_dinamika_pec_CPV!$A$29:$A$40</c:f>
              <c:strCache>
                <c:ptCount val="12"/>
                <c:pt idx="0">
                  <c:v>2014.g. IV cet.</c:v>
                </c:pt>
                <c:pt idx="1">
                  <c:v>2015.g. I cet.</c:v>
                </c:pt>
                <c:pt idx="2">
                  <c:v>2015.g. II cet.</c:v>
                </c:pt>
                <c:pt idx="3">
                  <c:v>2015.g. III cet.</c:v>
                </c:pt>
                <c:pt idx="4">
                  <c:v>2015.g. IV cet.</c:v>
                </c:pt>
                <c:pt idx="5">
                  <c:v>2016.g. I cet.</c:v>
                </c:pt>
                <c:pt idx="6">
                  <c:v>2016.g. II cet.</c:v>
                </c:pt>
                <c:pt idx="7">
                  <c:v>2016.g. III cet.</c:v>
                </c:pt>
                <c:pt idx="8">
                  <c:v>2016.g. IV cet.</c:v>
                </c:pt>
                <c:pt idx="9">
                  <c:v>2017.g. I cet.</c:v>
                </c:pt>
                <c:pt idx="10">
                  <c:v>2017.g. II cet.</c:v>
                </c:pt>
                <c:pt idx="11">
                  <c:v>2017.g. III cet.</c:v>
                </c:pt>
              </c:strCache>
            </c:strRef>
          </c:cat>
          <c:val>
            <c:numRef>
              <c:f>Lig_skaita_dinamika_pec_CPV!$B$29:$B$40</c:f>
              <c:numCache>
                <c:formatCode>General</c:formatCode>
                <c:ptCount val="12"/>
                <c:pt idx="0">
                  <c:v>5</c:v>
                </c:pt>
                <c:pt idx="1">
                  <c:v>15</c:v>
                </c:pt>
                <c:pt idx="2">
                  <c:v>37</c:v>
                </c:pt>
                <c:pt idx="3">
                  <c:v>107</c:v>
                </c:pt>
                <c:pt idx="4">
                  <c:v>100</c:v>
                </c:pt>
                <c:pt idx="5">
                  <c:v>104</c:v>
                </c:pt>
                <c:pt idx="6">
                  <c:v>46</c:v>
                </c:pt>
                <c:pt idx="7">
                  <c:v>66</c:v>
                </c:pt>
                <c:pt idx="8">
                  <c:v>147</c:v>
                </c:pt>
                <c:pt idx="9">
                  <c:v>86</c:v>
                </c:pt>
                <c:pt idx="10">
                  <c:v>0</c:v>
                </c:pt>
                <c:pt idx="11">
                  <c:v>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87-4008-A61F-5DC3785B633A}"/>
            </c:ext>
          </c:extLst>
        </c:ser>
        <c:ser>
          <c:idx val="1"/>
          <c:order val="1"/>
          <c:tx>
            <c:strRef>
              <c:f>Lig_skaita_dinamika_pec_CPV!$C$28</c:f>
              <c:strCache>
                <c:ptCount val="1"/>
                <c:pt idx="0">
                  <c:v>Lauksaimniecības, saimniecības, zivsaimniecības saistītā produkcija (CPV kods: 03000000-1)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Lig_skaita_dinamika_pec_CPV!$A$29:$A$40</c:f>
              <c:strCache>
                <c:ptCount val="12"/>
                <c:pt idx="0">
                  <c:v>2014.g. IV cet.</c:v>
                </c:pt>
                <c:pt idx="1">
                  <c:v>2015.g. I cet.</c:v>
                </c:pt>
                <c:pt idx="2">
                  <c:v>2015.g. II cet.</c:v>
                </c:pt>
                <c:pt idx="3">
                  <c:v>2015.g. III cet.</c:v>
                </c:pt>
                <c:pt idx="4">
                  <c:v>2015.g. IV cet.</c:v>
                </c:pt>
                <c:pt idx="5">
                  <c:v>2016.g. I cet.</c:v>
                </c:pt>
                <c:pt idx="6">
                  <c:v>2016.g. II cet.</c:v>
                </c:pt>
                <c:pt idx="7">
                  <c:v>2016.g. III cet.</c:v>
                </c:pt>
                <c:pt idx="8">
                  <c:v>2016.g. IV cet.</c:v>
                </c:pt>
                <c:pt idx="9">
                  <c:v>2017.g. I cet.</c:v>
                </c:pt>
                <c:pt idx="10">
                  <c:v>2017.g. II cet.</c:v>
                </c:pt>
                <c:pt idx="11">
                  <c:v>2017.g. III cet.</c:v>
                </c:pt>
              </c:strCache>
            </c:strRef>
          </c:cat>
          <c:val>
            <c:numRef>
              <c:f>Lig_skaita_dinamika_pec_CPV!$C$29:$C$40</c:f>
              <c:numCache>
                <c:formatCode>General</c:formatCode>
                <c:ptCount val="12"/>
                <c:pt idx="0">
                  <c:v>1</c:v>
                </c:pt>
                <c:pt idx="1">
                  <c:v>13</c:v>
                </c:pt>
                <c:pt idx="2">
                  <c:v>8</c:v>
                </c:pt>
                <c:pt idx="3">
                  <c:v>12</c:v>
                </c:pt>
                <c:pt idx="4">
                  <c:v>12</c:v>
                </c:pt>
                <c:pt idx="5">
                  <c:v>13</c:v>
                </c:pt>
                <c:pt idx="6">
                  <c:v>11</c:v>
                </c:pt>
                <c:pt idx="7">
                  <c:v>7</c:v>
                </c:pt>
                <c:pt idx="8">
                  <c:v>9</c:v>
                </c:pt>
                <c:pt idx="9">
                  <c:v>12</c:v>
                </c:pt>
                <c:pt idx="10">
                  <c:v>0</c:v>
                </c:pt>
                <c:pt idx="1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E87-4008-A61F-5DC3785B633A}"/>
            </c:ext>
          </c:extLst>
        </c:ser>
        <c:dLbls>
          <c:dLblPos val="inBase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393707592"/>
        <c:axId val="393698736"/>
      </c:barChart>
      <c:lineChart>
        <c:grouping val="standard"/>
        <c:varyColors val="0"/>
        <c:ser>
          <c:idx val="2"/>
          <c:order val="2"/>
          <c:tx>
            <c:strRef>
              <c:f>Lig_skaita_dinamika_pec_CPV!$D$28</c:f>
              <c:strCache>
                <c:ptCount val="1"/>
                <c:pt idx="0">
                  <c:v>Pasūtītāju skaits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>
              <a:outerShdw blurRad="50800" dist="50800" dir="5400000" algn="ctr" rotWithShape="0">
                <a:schemeClr val="accent6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3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strRef>
              <c:f>Lig_skaita_dinamika_pec_CPV!$A$29:$A$40</c:f>
              <c:strCache>
                <c:ptCount val="12"/>
                <c:pt idx="0">
                  <c:v>2014.g. IV cet.</c:v>
                </c:pt>
                <c:pt idx="1">
                  <c:v>2015.g. I cet.</c:v>
                </c:pt>
                <c:pt idx="2">
                  <c:v>2015.g. II cet.</c:v>
                </c:pt>
                <c:pt idx="3">
                  <c:v>2015.g. III cet.</c:v>
                </c:pt>
                <c:pt idx="4">
                  <c:v>2015.g. IV cet.</c:v>
                </c:pt>
                <c:pt idx="5">
                  <c:v>2016.g. I cet.</c:v>
                </c:pt>
                <c:pt idx="6">
                  <c:v>2016.g. II cet.</c:v>
                </c:pt>
                <c:pt idx="7">
                  <c:v>2016.g. III cet.</c:v>
                </c:pt>
                <c:pt idx="8">
                  <c:v>2016.g. IV cet.</c:v>
                </c:pt>
                <c:pt idx="9">
                  <c:v>2017.g. I cet.</c:v>
                </c:pt>
                <c:pt idx="10">
                  <c:v>2017.g. II cet.</c:v>
                </c:pt>
                <c:pt idx="11">
                  <c:v>2017.g. III cet.</c:v>
                </c:pt>
              </c:strCache>
            </c:strRef>
          </c:cat>
          <c:val>
            <c:numRef>
              <c:f>Lig_skaita_dinamika_pec_CPV!$D$29:$D$40</c:f>
              <c:numCache>
                <c:formatCode>General</c:formatCode>
                <c:ptCount val="12"/>
                <c:pt idx="0">
                  <c:v>2</c:v>
                </c:pt>
                <c:pt idx="1">
                  <c:v>4</c:v>
                </c:pt>
                <c:pt idx="2">
                  <c:v>20</c:v>
                </c:pt>
                <c:pt idx="3">
                  <c:v>56</c:v>
                </c:pt>
                <c:pt idx="4">
                  <c:v>43</c:v>
                </c:pt>
                <c:pt idx="5">
                  <c:v>38</c:v>
                </c:pt>
                <c:pt idx="6">
                  <c:v>22</c:v>
                </c:pt>
                <c:pt idx="7">
                  <c:v>29</c:v>
                </c:pt>
                <c:pt idx="8">
                  <c:v>82</c:v>
                </c:pt>
                <c:pt idx="9">
                  <c:v>50</c:v>
                </c:pt>
                <c:pt idx="10">
                  <c:v>0</c:v>
                </c:pt>
                <c:pt idx="11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E87-4008-A61F-5DC3785B633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393704312"/>
        <c:axId val="393700048"/>
      </c:lineChart>
      <c:catAx>
        <c:axId val="393707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393698736"/>
        <c:crosses val="autoZero"/>
        <c:auto val="1"/>
        <c:lblAlgn val="ctr"/>
        <c:lblOffset val="100"/>
        <c:noMultiLvlLbl val="0"/>
      </c:catAx>
      <c:valAx>
        <c:axId val="3936987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lv-LV"/>
                  <a:t>Līgumu</a:t>
                </a:r>
                <a:r>
                  <a:rPr lang="lv-LV" baseline="0"/>
                  <a:t> skaits</a:t>
                </a:r>
                <a:endParaRPr lang="lv-LV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lv-LV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393707592"/>
        <c:crosses val="autoZero"/>
        <c:crossBetween val="between"/>
      </c:valAx>
      <c:valAx>
        <c:axId val="393700048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lv-LV"/>
                  <a:t>Pasūtītāju</a:t>
                </a:r>
                <a:r>
                  <a:rPr lang="lv-LV" baseline="0"/>
                  <a:t> skaits</a:t>
                </a:r>
                <a:endParaRPr lang="lv-LV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lv-LV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393704312"/>
        <c:crosses val="max"/>
        <c:crossBetween val="between"/>
      </c:valAx>
      <c:catAx>
        <c:axId val="3937043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9370004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v-LV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lv-LV"/>
    </a:p>
  </c:txPr>
  <c:printSettings>
    <c:headerFooter/>
    <c:pageMargins b="0.75" l="0.7" r="0.7" t="0.75" header="0.3" footer="0.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v-LV" b="1"/>
              <a:t>Pārtikas</a:t>
            </a:r>
            <a:r>
              <a:rPr lang="lv-LV" b="1" baseline="0"/>
              <a:t> produktu piegādes līgumcenu dinamika pēc CPV kodu klasifikatora un to vidējā līgumu vērtība</a:t>
            </a:r>
            <a:endParaRPr lang="lv-LV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v-LV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Ligumcenu_dinamika_pec_CPV!$B$30</c:f>
              <c:strCache>
                <c:ptCount val="1"/>
                <c:pt idx="0">
                  <c:v>Pārtikas produkti, dzērieni un saistītā produkcija (CPV kods: 15000000-8)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7"/>
              <c:layout>
                <c:manualLayout>
                  <c:x val="3.1558185404339249E-3"/>
                  <c:y val="9.092193534747243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A56-49A7-BD77-0A81B7425A19}"/>
                </c:ext>
              </c:extLst>
            </c:dLbl>
            <c:dLbl>
              <c:idx val="8"/>
              <c:layout>
                <c:manualLayout>
                  <c:x val="-9.4674556213017753E-3"/>
                  <c:y val="0.4965749320627651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A56-49A7-BD77-0A81B7425A1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Ligumcenu_dinamika_pec_CPV!$A$31:$A$42</c:f>
              <c:strCache>
                <c:ptCount val="12"/>
                <c:pt idx="0">
                  <c:v>2014.g. IV cet.</c:v>
                </c:pt>
                <c:pt idx="1">
                  <c:v>2015.g. I cet.</c:v>
                </c:pt>
                <c:pt idx="2">
                  <c:v>2015.g. II cet.</c:v>
                </c:pt>
                <c:pt idx="3">
                  <c:v>2015.g. III cet.</c:v>
                </c:pt>
                <c:pt idx="4">
                  <c:v>2015.g. IV cet.</c:v>
                </c:pt>
                <c:pt idx="5">
                  <c:v>2016.g. I cet.</c:v>
                </c:pt>
                <c:pt idx="6">
                  <c:v>2016.g. II cet.</c:v>
                </c:pt>
                <c:pt idx="7">
                  <c:v>2016.g. III cet.</c:v>
                </c:pt>
                <c:pt idx="8">
                  <c:v>2016.g. IV cet.</c:v>
                </c:pt>
                <c:pt idx="9">
                  <c:v>2017.g. I cet.</c:v>
                </c:pt>
                <c:pt idx="10">
                  <c:v>2017.g. II cet.</c:v>
                </c:pt>
                <c:pt idx="11">
                  <c:v>2017.g. III cet.</c:v>
                </c:pt>
              </c:strCache>
            </c:strRef>
          </c:cat>
          <c:val>
            <c:numRef>
              <c:f>Ligumcenu_dinamika_pec_CPV!$B$31:$B$42</c:f>
              <c:numCache>
                <c:formatCode>#,##0</c:formatCode>
                <c:ptCount val="12"/>
                <c:pt idx="0">
                  <c:v>5982</c:v>
                </c:pt>
                <c:pt idx="1">
                  <c:v>34540</c:v>
                </c:pt>
                <c:pt idx="2">
                  <c:v>377898</c:v>
                </c:pt>
                <c:pt idx="3">
                  <c:v>1078644</c:v>
                </c:pt>
                <c:pt idx="4">
                  <c:v>1058952</c:v>
                </c:pt>
                <c:pt idx="5">
                  <c:v>824017</c:v>
                </c:pt>
                <c:pt idx="6">
                  <c:v>398281</c:v>
                </c:pt>
                <c:pt idx="7">
                  <c:v>548749.01</c:v>
                </c:pt>
                <c:pt idx="8">
                  <c:v>2061890</c:v>
                </c:pt>
                <c:pt idx="9">
                  <c:v>911330.81</c:v>
                </c:pt>
                <c:pt idx="10" formatCode="General">
                  <c:v>0</c:v>
                </c:pt>
                <c:pt idx="11">
                  <c:v>724123.07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37-4177-89DC-826BE8432C71}"/>
            </c:ext>
          </c:extLst>
        </c:ser>
        <c:ser>
          <c:idx val="1"/>
          <c:order val="1"/>
          <c:tx>
            <c:strRef>
              <c:f>Ligumcenu_dinamika_pec_CPV!$C$30</c:f>
              <c:strCache>
                <c:ptCount val="1"/>
                <c:pt idx="0">
                  <c:v>Lauksaimniecības, saimniecības, zivsaimniecības saistītā produkcija (CPV kods: 03000000-1)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3.700848410594075E-2"/>
                  <c:y val="-2.515723270440251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737-4177-89DC-826BE8432C71}"/>
                </c:ext>
              </c:extLst>
            </c:dLbl>
            <c:dLbl>
              <c:idx val="2"/>
              <c:layout>
                <c:manualLayout>
                  <c:x val="1.6448215158195889E-2"/>
                  <c:y val="-5.390835579514825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737-4177-89DC-826BE8432C71}"/>
                </c:ext>
              </c:extLst>
            </c:dLbl>
            <c:dLbl>
              <c:idx val="4"/>
              <c:layout>
                <c:manualLayout>
                  <c:x val="1.6448215158195965E-2"/>
                  <c:y val="-5.031446540880503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737-4177-89DC-826BE8432C71}"/>
                </c:ext>
              </c:extLst>
            </c:dLbl>
            <c:dLbl>
              <c:idx val="6"/>
              <c:layout>
                <c:manualLayout>
                  <c:x val="1.0614732330056376E-2"/>
                  <c:y val="-4.57462267118378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737-4177-89DC-826BE8432C71}"/>
                </c:ext>
              </c:extLst>
            </c:dLbl>
            <c:dLbl>
              <c:idx val="7"/>
              <c:layout>
                <c:manualLayout>
                  <c:x val="1.26232741617357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A56-49A7-BD77-0A81B7425A19}"/>
                </c:ext>
              </c:extLst>
            </c:dLbl>
            <c:dLbl>
              <c:idx val="8"/>
              <c:layout>
                <c:manualLayout>
                  <c:x val="1.8934911242603436E-2"/>
                  <c:y val="-1.309757694826466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A56-49A7-BD77-0A81B7425A1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Ligumcenu_dinamika_pec_CPV!$A$31:$A$42</c:f>
              <c:strCache>
                <c:ptCount val="12"/>
                <c:pt idx="0">
                  <c:v>2014.g. IV cet.</c:v>
                </c:pt>
                <c:pt idx="1">
                  <c:v>2015.g. I cet.</c:v>
                </c:pt>
                <c:pt idx="2">
                  <c:v>2015.g. II cet.</c:v>
                </c:pt>
                <c:pt idx="3">
                  <c:v>2015.g. III cet.</c:v>
                </c:pt>
                <c:pt idx="4">
                  <c:v>2015.g. IV cet.</c:v>
                </c:pt>
                <c:pt idx="5">
                  <c:v>2016.g. I cet.</c:v>
                </c:pt>
                <c:pt idx="6">
                  <c:v>2016.g. II cet.</c:v>
                </c:pt>
                <c:pt idx="7">
                  <c:v>2016.g. III cet.</c:v>
                </c:pt>
                <c:pt idx="8">
                  <c:v>2016.g. IV cet.</c:v>
                </c:pt>
                <c:pt idx="9">
                  <c:v>2017.g. I cet.</c:v>
                </c:pt>
                <c:pt idx="10">
                  <c:v>2017.g. II cet.</c:v>
                </c:pt>
                <c:pt idx="11">
                  <c:v>2017.g. III cet.</c:v>
                </c:pt>
              </c:strCache>
            </c:strRef>
          </c:cat>
          <c:val>
            <c:numRef>
              <c:f>Ligumcenu_dinamika_pec_CPV!$C$31:$C$42</c:f>
              <c:numCache>
                <c:formatCode>#,##0</c:formatCode>
                <c:ptCount val="12"/>
                <c:pt idx="0">
                  <c:v>795</c:v>
                </c:pt>
                <c:pt idx="1">
                  <c:v>67065</c:v>
                </c:pt>
                <c:pt idx="2">
                  <c:v>4548</c:v>
                </c:pt>
                <c:pt idx="3">
                  <c:v>94474</c:v>
                </c:pt>
                <c:pt idx="4">
                  <c:v>19275</c:v>
                </c:pt>
                <c:pt idx="5">
                  <c:v>330713</c:v>
                </c:pt>
                <c:pt idx="6">
                  <c:v>19754</c:v>
                </c:pt>
                <c:pt idx="7">
                  <c:v>17317</c:v>
                </c:pt>
                <c:pt idx="8">
                  <c:v>13542</c:v>
                </c:pt>
                <c:pt idx="9">
                  <c:v>26874.91</c:v>
                </c:pt>
                <c:pt idx="10" formatCode="General">
                  <c:v>0</c:v>
                </c:pt>
                <c:pt idx="11">
                  <c:v>3596.6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737-4177-89DC-826BE8432C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0480320"/>
        <c:axId val="450480648"/>
      </c:barChart>
      <c:lineChart>
        <c:grouping val="standard"/>
        <c:varyColors val="0"/>
        <c:ser>
          <c:idx val="2"/>
          <c:order val="2"/>
          <c:tx>
            <c:strRef>
              <c:f>Ligumcenu_dinamika_pec_CPV!$D$30</c:f>
              <c:strCache>
                <c:ptCount val="1"/>
                <c:pt idx="0">
                  <c:v>Vidējā līguma vērtība (EUR)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>
              <a:outerShdw blurRad="50800" dist="50800" dir="5400000" algn="ctr" rotWithShape="0">
                <a:schemeClr val="accent6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Ligumcenu_dinamika_pec_CPV!$A$31:$A$42</c:f>
              <c:strCache>
                <c:ptCount val="12"/>
                <c:pt idx="0">
                  <c:v>2014.g. IV cet.</c:v>
                </c:pt>
                <c:pt idx="1">
                  <c:v>2015.g. I cet.</c:v>
                </c:pt>
                <c:pt idx="2">
                  <c:v>2015.g. II cet.</c:v>
                </c:pt>
                <c:pt idx="3">
                  <c:v>2015.g. III cet.</c:v>
                </c:pt>
                <c:pt idx="4">
                  <c:v>2015.g. IV cet.</c:v>
                </c:pt>
                <c:pt idx="5">
                  <c:v>2016.g. I cet.</c:v>
                </c:pt>
                <c:pt idx="6">
                  <c:v>2016.g. II cet.</c:v>
                </c:pt>
                <c:pt idx="7">
                  <c:v>2016.g. III cet.</c:v>
                </c:pt>
                <c:pt idx="8">
                  <c:v>2016.g. IV cet.</c:v>
                </c:pt>
                <c:pt idx="9">
                  <c:v>2017.g. I cet.</c:v>
                </c:pt>
                <c:pt idx="10">
                  <c:v>2017.g. II cet.</c:v>
                </c:pt>
                <c:pt idx="11">
                  <c:v>2017.g. III cet.</c:v>
                </c:pt>
              </c:strCache>
            </c:strRef>
          </c:cat>
          <c:val>
            <c:numRef>
              <c:f>Ligumcenu_dinamika_pec_CPV!$D$31:$D$42</c:f>
              <c:numCache>
                <c:formatCode>#,##0</c:formatCode>
                <c:ptCount val="12"/>
                <c:pt idx="0">
                  <c:v>1129</c:v>
                </c:pt>
                <c:pt idx="1">
                  <c:v>3629</c:v>
                </c:pt>
                <c:pt idx="2">
                  <c:v>8499</c:v>
                </c:pt>
                <c:pt idx="3">
                  <c:v>9858</c:v>
                </c:pt>
                <c:pt idx="4">
                  <c:v>9627</c:v>
                </c:pt>
                <c:pt idx="5">
                  <c:v>9869</c:v>
                </c:pt>
                <c:pt idx="6">
                  <c:v>7334</c:v>
                </c:pt>
                <c:pt idx="7">
                  <c:v>7754.33</c:v>
                </c:pt>
                <c:pt idx="8">
                  <c:v>13304</c:v>
                </c:pt>
                <c:pt idx="9">
                  <c:v>9573.5300000000007</c:v>
                </c:pt>
                <c:pt idx="10" formatCode="General">
                  <c:v>0</c:v>
                </c:pt>
                <c:pt idx="11">
                  <c:v>16924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737-4177-89DC-826BE8432C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0056024"/>
        <c:axId val="390056352"/>
      </c:lineChart>
      <c:catAx>
        <c:axId val="450480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450480648"/>
        <c:crosses val="autoZero"/>
        <c:auto val="1"/>
        <c:lblAlgn val="ctr"/>
        <c:lblOffset val="100"/>
        <c:noMultiLvlLbl val="0"/>
      </c:catAx>
      <c:valAx>
        <c:axId val="4504806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lv-LV"/>
                  <a:t>Līgumcena</a:t>
                </a:r>
                <a:r>
                  <a:rPr lang="lv-LV" baseline="0"/>
                  <a:t>, EUR</a:t>
                </a:r>
                <a:endParaRPr lang="lv-LV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lv-LV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450480320"/>
        <c:crosses val="autoZero"/>
        <c:crossBetween val="between"/>
      </c:valAx>
      <c:valAx>
        <c:axId val="39005635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lv-LV"/>
                  <a:t>Vidējā</a:t>
                </a:r>
                <a:r>
                  <a:rPr lang="lv-LV" baseline="0"/>
                  <a:t> līgumcena, EUR</a:t>
                </a:r>
                <a:endParaRPr lang="lv-LV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lv-LV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390056024"/>
        <c:crosses val="max"/>
        <c:crossBetween val="between"/>
      </c:valAx>
      <c:catAx>
        <c:axId val="3900560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900563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v-LV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57149</xdr:colOff>
      <xdr:row>0</xdr:row>
      <xdr:rowOff>161925</xdr:rowOff>
    </xdr:from>
    <xdr:to>
      <xdr:col>8</xdr:col>
      <xdr:colOff>438150</xdr:colOff>
      <xdr:row>20</xdr:row>
      <xdr:rowOff>104775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57149</xdr:colOff>
      <xdr:row>0</xdr:row>
      <xdr:rowOff>133351</xdr:rowOff>
    </xdr:from>
    <xdr:to>
      <xdr:col>11</xdr:col>
      <xdr:colOff>380999</xdr:colOff>
      <xdr:row>26</xdr:row>
      <xdr:rowOff>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4"/>
  <sheetViews>
    <sheetView workbookViewId="0">
      <selection activeCell="J16" sqref="J16"/>
    </sheetView>
  </sheetViews>
  <sheetFormatPr defaultRowHeight="15" x14ac:dyDescent="0.25"/>
  <cols>
    <col min="1" max="1" width="4.140625" customWidth="1"/>
    <col min="2" max="2" width="11.5703125" customWidth="1"/>
    <col min="3" max="3" width="18.42578125" customWidth="1"/>
    <col min="4" max="4" width="18.7109375" customWidth="1"/>
    <col min="5" max="5" width="7.42578125" customWidth="1"/>
    <col min="6" max="6" width="13.5703125" customWidth="1"/>
    <col min="7" max="7" width="13.140625" customWidth="1"/>
    <col min="8" max="8" width="10" bestFit="1" customWidth="1"/>
    <col min="243" max="243" width="4.140625" customWidth="1"/>
    <col min="244" max="244" width="11.5703125" customWidth="1"/>
    <col min="245" max="245" width="18.42578125" customWidth="1"/>
    <col min="246" max="246" width="18.7109375" customWidth="1"/>
    <col min="247" max="247" width="7.42578125" customWidth="1"/>
    <col min="248" max="248" width="13.5703125" customWidth="1"/>
    <col min="249" max="249" width="13.140625" customWidth="1"/>
    <col min="251" max="251" width="65.42578125" customWidth="1"/>
    <col min="499" max="499" width="4.140625" customWidth="1"/>
    <col min="500" max="500" width="11.5703125" customWidth="1"/>
    <col min="501" max="501" width="18.42578125" customWidth="1"/>
    <col min="502" max="502" width="18.7109375" customWidth="1"/>
    <col min="503" max="503" width="7.42578125" customWidth="1"/>
    <col min="504" max="504" width="13.5703125" customWidth="1"/>
    <col min="505" max="505" width="13.140625" customWidth="1"/>
    <col min="507" max="507" width="65.42578125" customWidth="1"/>
    <col min="755" max="755" width="4.140625" customWidth="1"/>
    <col min="756" max="756" width="11.5703125" customWidth="1"/>
    <col min="757" max="757" width="18.42578125" customWidth="1"/>
    <col min="758" max="758" width="18.7109375" customWidth="1"/>
    <col min="759" max="759" width="7.42578125" customWidth="1"/>
    <col min="760" max="760" width="13.5703125" customWidth="1"/>
    <col min="761" max="761" width="13.140625" customWidth="1"/>
    <col min="763" max="763" width="65.42578125" customWidth="1"/>
    <col min="1011" max="1011" width="4.140625" customWidth="1"/>
    <col min="1012" max="1012" width="11.5703125" customWidth="1"/>
    <col min="1013" max="1013" width="18.42578125" customWidth="1"/>
    <col min="1014" max="1014" width="18.7109375" customWidth="1"/>
    <col min="1015" max="1015" width="7.42578125" customWidth="1"/>
    <col min="1016" max="1016" width="13.5703125" customWidth="1"/>
    <col min="1017" max="1017" width="13.140625" customWidth="1"/>
    <col min="1019" max="1019" width="65.42578125" customWidth="1"/>
    <col min="1267" max="1267" width="4.140625" customWidth="1"/>
    <col min="1268" max="1268" width="11.5703125" customWidth="1"/>
    <col min="1269" max="1269" width="18.42578125" customWidth="1"/>
    <col min="1270" max="1270" width="18.7109375" customWidth="1"/>
    <col min="1271" max="1271" width="7.42578125" customWidth="1"/>
    <col min="1272" max="1272" width="13.5703125" customWidth="1"/>
    <col min="1273" max="1273" width="13.140625" customWidth="1"/>
    <col min="1275" max="1275" width="65.42578125" customWidth="1"/>
    <col min="1523" max="1523" width="4.140625" customWidth="1"/>
    <col min="1524" max="1524" width="11.5703125" customWidth="1"/>
    <col min="1525" max="1525" width="18.42578125" customWidth="1"/>
    <col min="1526" max="1526" width="18.7109375" customWidth="1"/>
    <col min="1527" max="1527" width="7.42578125" customWidth="1"/>
    <col min="1528" max="1528" width="13.5703125" customWidth="1"/>
    <col min="1529" max="1529" width="13.140625" customWidth="1"/>
    <col min="1531" max="1531" width="65.42578125" customWidth="1"/>
    <col min="1779" max="1779" width="4.140625" customWidth="1"/>
    <col min="1780" max="1780" width="11.5703125" customWidth="1"/>
    <col min="1781" max="1781" width="18.42578125" customWidth="1"/>
    <col min="1782" max="1782" width="18.7109375" customWidth="1"/>
    <col min="1783" max="1783" width="7.42578125" customWidth="1"/>
    <col min="1784" max="1784" width="13.5703125" customWidth="1"/>
    <col min="1785" max="1785" width="13.140625" customWidth="1"/>
    <col min="1787" max="1787" width="65.42578125" customWidth="1"/>
    <col min="2035" max="2035" width="4.140625" customWidth="1"/>
    <col min="2036" max="2036" width="11.5703125" customWidth="1"/>
    <col min="2037" max="2037" width="18.42578125" customWidth="1"/>
    <col min="2038" max="2038" width="18.7109375" customWidth="1"/>
    <col min="2039" max="2039" width="7.42578125" customWidth="1"/>
    <col min="2040" max="2040" width="13.5703125" customWidth="1"/>
    <col min="2041" max="2041" width="13.140625" customWidth="1"/>
    <col min="2043" max="2043" width="65.42578125" customWidth="1"/>
    <col min="2291" max="2291" width="4.140625" customWidth="1"/>
    <col min="2292" max="2292" width="11.5703125" customWidth="1"/>
    <col min="2293" max="2293" width="18.42578125" customWidth="1"/>
    <col min="2294" max="2294" width="18.7109375" customWidth="1"/>
    <col min="2295" max="2295" width="7.42578125" customWidth="1"/>
    <col min="2296" max="2296" width="13.5703125" customWidth="1"/>
    <col min="2297" max="2297" width="13.140625" customWidth="1"/>
    <col min="2299" max="2299" width="65.42578125" customWidth="1"/>
    <col min="2547" max="2547" width="4.140625" customWidth="1"/>
    <col min="2548" max="2548" width="11.5703125" customWidth="1"/>
    <col min="2549" max="2549" width="18.42578125" customWidth="1"/>
    <col min="2550" max="2550" width="18.7109375" customWidth="1"/>
    <col min="2551" max="2551" width="7.42578125" customWidth="1"/>
    <col min="2552" max="2552" width="13.5703125" customWidth="1"/>
    <col min="2553" max="2553" width="13.140625" customWidth="1"/>
    <col min="2555" max="2555" width="65.42578125" customWidth="1"/>
    <col min="2803" max="2803" width="4.140625" customWidth="1"/>
    <col min="2804" max="2804" width="11.5703125" customWidth="1"/>
    <col min="2805" max="2805" width="18.42578125" customWidth="1"/>
    <col min="2806" max="2806" width="18.7109375" customWidth="1"/>
    <col min="2807" max="2807" width="7.42578125" customWidth="1"/>
    <col min="2808" max="2808" width="13.5703125" customWidth="1"/>
    <col min="2809" max="2809" width="13.140625" customWidth="1"/>
    <col min="2811" max="2811" width="65.42578125" customWidth="1"/>
    <col min="3059" max="3059" width="4.140625" customWidth="1"/>
    <col min="3060" max="3060" width="11.5703125" customWidth="1"/>
    <col min="3061" max="3061" width="18.42578125" customWidth="1"/>
    <col min="3062" max="3062" width="18.7109375" customWidth="1"/>
    <col min="3063" max="3063" width="7.42578125" customWidth="1"/>
    <col min="3064" max="3064" width="13.5703125" customWidth="1"/>
    <col min="3065" max="3065" width="13.140625" customWidth="1"/>
    <col min="3067" max="3067" width="65.42578125" customWidth="1"/>
    <col min="3315" max="3315" width="4.140625" customWidth="1"/>
    <col min="3316" max="3316" width="11.5703125" customWidth="1"/>
    <col min="3317" max="3317" width="18.42578125" customWidth="1"/>
    <col min="3318" max="3318" width="18.7109375" customWidth="1"/>
    <col min="3319" max="3319" width="7.42578125" customWidth="1"/>
    <col min="3320" max="3320" width="13.5703125" customWidth="1"/>
    <col min="3321" max="3321" width="13.140625" customWidth="1"/>
    <col min="3323" max="3323" width="65.42578125" customWidth="1"/>
    <col min="3571" max="3571" width="4.140625" customWidth="1"/>
    <col min="3572" max="3572" width="11.5703125" customWidth="1"/>
    <col min="3573" max="3573" width="18.42578125" customWidth="1"/>
    <col min="3574" max="3574" width="18.7109375" customWidth="1"/>
    <col min="3575" max="3575" width="7.42578125" customWidth="1"/>
    <col min="3576" max="3576" width="13.5703125" customWidth="1"/>
    <col min="3577" max="3577" width="13.140625" customWidth="1"/>
    <col min="3579" max="3579" width="65.42578125" customWidth="1"/>
    <col min="3827" max="3827" width="4.140625" customWidth="1"/>
    <col min="3828" max="3828" width="11.5703125" customWidth="1"/>
    <col min="3829" max="3829" width="18.42578125" customWidth="1"/>
    <col min="3830" max="3830" width="18.7109375" customWidth="1"/>
    <col min="3831" max="3831" width="7.42578125" customWidth="1"/>
    <col min="3832" max="3832" width="13.5703125" customWidth="1"/>
    <col min="3833" max="3833" width="13.140625" customWidth="1"/>
    <col min="3835" max="3835" width="65.42578125" customWidth="1"/>
    <col min="4083" max="4083" width="4.140625" customWidth="1"/>
    <col min="4084" max="4084" width="11.5703125" customWidth="1"/>
    <col min="4085" max="4085" width="18.42578125" customWidth="1"/>
    <col min="4086" max="4086" width="18.7109375" customWidth="1"/>
    <col min="4087" max="4087" width="7.42578125" customWidth="1"/>
    <col min="4088" max="4088" width="13.5703125" customWidth="1"/>
    <col min="4089" max="4089" width="13.140625" customWidth="1"/>
    <col min="4091" max="4091" width="65.42578125" customWidth="1"/>
    <col min="4339" max="4339" width="4.140625" customWidth="1"/>
    <col min="4340" max="4340" width="11.5703125" customWidth="1"/>
    <col min="4341" max="4341" width="18.42578125" customWidth="1"/>
    <col min="4342" max="4342" width="18.7109375" customWidth="1"/>
    <col min="4343" max="4343" width="7.42578125" customWidth="1"/>
    <col min="4344" max="4344" width="13.5703125" customWidth="1"/>
    <col min="4345" max="4345" width="13.140625" customWidth="1"/>
    <col min="4347" max="4347" width="65.42578125" customWidth="1"/>
    <col min="4595" max="4595" width="4.140625" customWidth="1"/>
    <col min="4596" max="4596" width="11.5703125" customWidth="1"/>
    <col min="4597" max="4597" width="18.42578125" customWidth="1"/>
    <col min="4598" max="4598" width="18.7109375" customWidth="1"/>
    <col min="4599" max="4599" width="7.42578125" customWidth="1"/>
    <col min="4600" max="4600" width="13.5703125" customWidth="1"/>
    <col min="4601" max="4601" width="13.140625" customWidth="1"/>
    <col min="4603" max="4603" width="65.42578125" customWidth="1"/>
    <col min="4851" max="4851" width="4.140625" customWidth="1"/>
    <col min="4852" max="4852" width="11.5703125" customWidth="1"/>
    <col min="4853" max="4853" width="18.42578125" customWidth="1"/>
    <col min="4854" max="4854" width="18.7109375" customWidth="1"/>
    <col min="4855" max="4855" width="7.42578125" customWidth="1"/>
    <col min="4856" max="4856" width="13.5703125" customWidth="1"/>
    <col min="4857" max="4857" width="13.140625" customWidth="1"/>
    <col min="4859" max="4859" width="65.42578125" customWidth="1"/>
    <col min="5107" max="5107" width="4.140625" customWidth="1"/>
    <col min="5108" max="5108" width="11.5703125" customWidth="1"/>
    <col min="5109" max="5109" width="18.42578125" customWidth="1"/>
    <col min="5110" max="5110" width="18.7109375" customWidth="1"/>
    <col min="5111" max="5111" width="7.42578125" customWidth="1"/>
    <col min="5112" max="5112" width="13.5703125" customWidth="1"/>
    <col min="5113" max="5113" width="13.140625" customWidth="1"/>
    <col min="5115" max="5115" width="65.42578125" customWidth="1"/>
    <col min="5363" max="5363" width="4.140625" customWidth="1"/>
    <col min="5364" max="5364" width="11.5703125" customWidth="1"/>
    <col min="5365" max="5365" width="18.42578125" customWidth="1"/>
    <col min="5366" max="5366" width="18.7109375" customWidth="1"/>
    <col min="5367" max="5367" width="7.42578125" customWidth="1"/>
    <col min="5368" max="5368" width="13.5703125" customWidth="1"/>
    <col min="5369" max="5369" width="13.140625" customWidth="1"/>
    <col min="5371" max="5371" width="65.42578125" customWidth="1"/>
    <col min="5619" max="5619" width="4.140625" customWidth="1"/>
    <col min="5620" max="5620" width="11.5703125" customWidth="1"/>
    <col min="5621" max="5621" width="18.42578125" customWidth="1"/>
    <col min="5622" max="5622" width="18.7109375" customWidth="1"/>
    <col min="5623" max="5623" width="7.42578125" customWidth="1"/>
    <col min="5624" max="5624" width="13.5703125" customWidth="1"/>
    <col min="5625" max="5625" width="13.140625" customWidth="1"/>
    <col min="5627" max="5627" width="65.42578125" customWidth="1"/>
    <col min="5875" max="5875" width="4.140625" customWidth="1"/>
    <col min="5876" max="5876" width="11.5703125" customWidth="1"/>
    <col min="5877" max="5877" width="18.42578125" customWidth="1"/>
    <col min="5878" max="5878" width="18.7109375" customWidth="1"/>
    <col min="5879" max="5879" width="7.42578125" customWidth="1"/>
    <col min="5880" max="5880" width="13.5703125" customWidth="1"/>
    <col min="5881" max="5881" width="13.140625" customWidth="1"/>
    <col min="5883" max="5883" width="65.42578125" customWidth="1"/>
    <col min="6131" max="6131" width="4.140625" customWidth="1"/>
    <col min="6132" max="6132" width="11.5703125" customWidth="1"/>
    <col min="6133" max="6133" width="18.42578125" customWidth="1"/>
    <col min="6134" max="6134" width="18.7109375" customWidth="1"/>
    <col min="6135" max="6135" width="7.42578125" customWidth="1"/>
    <col min="6136" max="6136" width="13.5703125" customWidth="1"/>
    <col min="6137" max="6137" width="13.140625" customWidth="1"/>
    <col min="6139" max="6139" width="65.42578125" customWidth="1"/>
    <col min="6387" max="6387" width="4.140625" customWidth="1"/>
    <col min="6388" max="6388" width="11.5703125" customWidth="1"/>
    <col min="6389" max="6389" width="18.42578125" customWidth="1"/>
    <col min="6390" max="6390" width="18.7109375" customWidth="1"/>
    <col min="6391" max="6391" width="7.42578125" customWidth="1"/>
    <col min="6392" max="6392" width="13.5703125" customWidth="1"/>
    <col min="6393" max="6393" width="13.140625" customWidth="1"/>
    <col min="6395" max="6395" width="65.42578125" customWidth="1"/>
    <col min="6643" max="6643" width="4.140625" customWidth="1"/>
    <col min="6644" max="6644" width="11.5703125" customWidth="1"/>
    <col min="6645" max="6645" width="18.42578125" customWidth="1"/>
    <col min="6646" max="6646" width="18.7109375" customWidth="1"/>
    <col min="6647" max="6647" width="7.42578125" customWidth="1"/>
    <col min="6648" max="6648" width="13.5703125" customWidth="1"/>
    <col min="6649" max="6649" width="13.140625" customWidth="1"/>
    <col min="6651" max="6651" width="65.42578125" customWidth="1"/>
    <col min="6899" max="6899" width="4.140625" customWidth="1"/>
    <col min="6900" max="6900" width="11.5703125" customWidth="1"/>
    <col min="6901" max="6901" width="18.42578125" customWidth="1"/>
    <col min="6902" max="6902" width="18.7109375" customWidth="1"/>
    <col min="6903" max="6903" width="7.42578125" customWidth="1"/>
    <col min="6904" max="6904" width="13.5703125" customWidth="1"/>
    <col min="6905" max="6905" width="13.140625" customWidth="1"/>
    <col min="6907" max="6907" width="65.42578125" customWidth="1"/>
    <col min="7155" max="7155" width="4.140625" customWidth="1"/>
    <col min="7156" max="7156" width="11.5703125" customWidth="1"/>
    <col min="7157" max="7157" width="18.42578125" customWidth="1"/>
    <col min="7158" max="7158" width="18.7109375" customWidth="1"/>
    <col min="7159" max="7159" width="7.42578125" customWidth="1"/>
    <col min="7160" max="7160" width="13.5703125" customWidth="1"/>
    <col min="7161" max="7161" width="13.140625" customWidth="1"/>
    <col min="7163" max="7163" width="65.42578125" customWidth="1"/>
    <col min="7411" max="7411" width="4.140625" customWidth="1"/>
    <col min="7412" max="7412" width="11.5703125" customWidth="1"/>
    <col min="7413" max="7413" width="18.42578125" customWidth="1"/>
    <col min="7414" max="7414" width="18.7109375" customWidth="1"/>
    <col min="7415" max="7415" width="7.42578125" customWidth="1"/>
    <col min="7416" max="7416" width="13.5703125" customWidth="1"/>
    <col min="7417" max="7417" width="13.140625" customWidth="1"/>
    <col min="7419" max="7419" width="65.42578125" customWidth="1"/>
    <col min="7667" max="7667" width="4.140625" customWidth="1"/>
    <col min="7668" max="7668" width="11.5703125" customWidth="1"/>
    <col min="7669" max="7669" width="18.42578125" customWidth="1"/>
    <col min="7670" max="7670" width="18.7109375" customWidth="1"/>
    <col min="7671" max="7671" width="7.42578125" customWidth="1"/>
    <col min="7672" max="7672" width="13.5703125" customWidth="1"/>
    <col min="7673" max="7673" width="13.140625" customWidth="1"/>
    <col min="7675" max="7675" width="65.42578125" customWidth="1"/>
    <col min="7923" max="7923" width="4.140625" customWidth="1"/>
    <col min="7924" max="7924" width="11.5703125" customWidth="1"/>
    <col min="7925" max="7925" width="18.42578125" customWidth="1"/>
    <col min="7926" max="7926" width="18.7109375" customWidth="1"/>
    <col min="7927" max="7927" width="7.42578125" customWidth="1"/>
    <col min="7928" max="7928" width="13.5703125" customWidth="1"/>
    <col min="7929" max="7929" width="13.140625" customWidth="1"/>
    <col min="7931" max="7931" width="65.42578125" customWidth="1"/>
    <col min="8179" max="8179" width="4.140625" customWidth="1"/>
    <col min="8180" max="8180" width="11.5703125" customWidth="1"/>
    <col min="8181" max="8181" width="18.42578125" customWidth="1"/>
    <col min="8182" max="8182" width="18.7109375" customWidth="1"/>
    <col min="8183" max="8183" width="7.42578125" customWidth="1"/>
    <col min="8184" max="8184" width="13.5703125" customWidth="1"/>
    <col min="8185" max="8185" width="13.140625" customWidth="1"/>
    <col min="8187" max="8187" width="65.42578125" customWidth="1"/>
    <col min="8435" max="8435" width="4.140625" customWidth="1"/>
    <col min="8436" max="8436" width="11.5703125" customWidth="1"/>
    <col min="8437" max="8437" width="18.42578125" customWidth="1"/>
    <col min="8438" max="8438" width="18.7109375" customWidth="1"/>
    <col min="8439" max="8439" width="7.42578125" customWidth="1"/>
    <col min="8440" max="8440" width="13.5703125" customWidth="1"/>
    <col min="8441" max="8441" width="13.140625" customWidth="1"/>
    <col min="8443" max="8443" width="65.42578125" customWidth="1"/>
    <col min="8691" max="8691" width="4.140625" customWidth="1"/>
    <col min="8692" max="8692" width="11.5703125" customWidth="1"/>
    <col min="8693" max="8693" width="18.42578125" customWidth="1"/>
    <col min="8694" max="8694" width="18.7109375" customWidth="1"/>
    <col min="8695" max="8695" width="7.42578125" customWidth="1"/>
    <col min="8696" max="8696" width="13.5703125" customWidth="1"/>
    <col min="8697" max="8697" width="13.140625" customWidth="1"/>
    <col min="8699" max="8699" width="65.42578125" customWidth="1"/>
    <col min="8947" max="8947" width="4.140625" customWidth="1"/>
    <col min="8948" max="8948" width="11.5703125" customWidth="1"/>
    <col min="8949" max="8949" width="18.42578125" customWidth="1"/>
    <col min="8950" max="8950" width="18.7109375" customWidth="1"/>
    <col min="8951" max="8951" width="7.42578125" customWidth="1"/>
    <col min="8952" max="8952" width="13.5703125" customWidth="1"/>
    <col min="8953" max="8953" width="13.140625" customWidth="1"/>
    <col min="8955" max="8955" width="65.42578125" customWidth="1"/>
    <col min="9203" max="9203" width="4.140625" customWidth="1"/>
    <col min="9204" max="9204" width="11.5703125" customWidth="1"/>
    <col min="9205" max="9205" width="18.42578125" customWidth="1"/>
    <col min="9206" max="9206" width="18.7109375" customWidth="1"/>
    <col min="9207" max="9207" width="7.42578125" customWidth="1"/>
    <col min="9208" max="9208" width="13.5703125" customWidth="1"/>
    <col min="9209" max="9209" width="13.140625" customWidth="1"/>
    <col min="9211" max="9211" width="65.42578125" customWidth="1"/>
    <col min="9459" max="9459" width="4.140625" customWidth="1"/>
    <col min="9460" max="9460" width="11.5703125" customWidth="1"/>
    <col min="9461" max="9461" width="18.42578125" customWidth="1"/>
    <col min="9462" max="9462" width="18.7109375" customWidth="1"/>
    <col min="9463" max="9463" width="7.42578125" customWidth="1"/>
    <col min="9464" max="9464" width="13.5703125" customWidth="1"/>
    <col min="9465" max="9465" width="13.140625" customWidth="1"/>
    <col min="9467" max="9467" width="65.42578125" customWidth="1"/>
    <col min="9715" max="9715" width="4.140625" customWidth="1"/>
    <col min="9716" max="9716" width="11.5703125" customWidth="1"/>
    <col min="9717" max="9717" width="18.42578125" customWidth="1"/>
    <col min="9718" max="9718" width="18.7109375" customWidth="1"/>
    <col min="9719" max="9719" width="7.42578125" customWidth="1"/>
    <col min="9720" max="9720" width="13.5703125" customWidth="1"/>
    <col min="9721" max="9721" width="13.140625" customWidth="1"/>
    <col min="9723" max="9723" width="65.42578125" customWidth="1"/>
    <col min="9971" max="9971" width="4.140625" customWidth="1"/>
    <col min="9972" max="9972" width="11.5703125" customWidth="1"/>
    <col min="9973" max="9973" width="18.42578125" customWidth="1"/>
    <col min="9974" max="9974" width="18.7109375" customWidth="1"/>
    <col min="9975" max="9975" width="7.42578125" customWidth="1"/>
    <col min="9976" max="9976" width="13.5703125" customWidth="1"/>
    <col min="9977" max="9977" width="13.140625" customWidth="1"/>
    <col min="9979" max="9979" width="65.42578125" customWidth="1"/>
    <col min="10227" max="10227" width="4.140625" customWidth="1"/>
    <col min="10228" max="10228" width="11.5703125" customWidth="1"/>
    <col min="10229" max="10229" width="18.42578125" customWidth="1"/>
    <col min="10230" max="10230" width="18.7109375" customWidth="1"/>
    <col min="10231" max="10231" width="7.42578125" customWidth="1"/>
    <col min="10232" max="10232" width="13.5703125" customWidth="1"/>
    <col min="10233" max="10233" width="13.140625" customWidth="1"/>
    <col min="10235" max="10235" width="65.42578125" customWidth="1"/>
    <col min="10483" max="10483" width="4.140625" customWidth="1"/>
    <col min="10484" max="10484" width="11.5703125" customWidth="1"/>
    <col min="10485" max="10485" width="18.42578125" customWidth="1"/>
    <col min="10486" max="10486" width="18.7109375" customWidth="1"/>
    <col min="10487" max="10487" width="7.42578125" customWidth="1"/>
    <col min="10488" max="10488" width="13.5703125" customWidth="1"/>
    <col min="10489" max="10489" width="13.140625" customWidth="1"/>
    <col min="10491" max="10491" width="65.42578125" customWidth="1"/>
    <col min="10739" max="10739" width="4.140625" customWidth="1"/>
    <col min="10740" max="10740" width="11.5703125" customWidth="1"/>
    <col min="10741" max="10741" width="18.42578125" customWidth="1"/>
    <col min="10742" max="10742" width="18.7109375" customWidth="1"/>
    <col min="10743" max="10743" width="7.42578125" customWidth="1"/>
    <col min="10744" max="10744" width="13.5703125" customWidth="1"/>
    <col min="10745" max="10745" width="13.140625" customWidth="1"/>
    <col min="10747" max="10747" width="65.42578125" customWidth="1"/>
    <col min="10995" max="10995" width="4.140625" customWidth="1"/>
    <col min="10996" max="10996" width="11.5703125" customWidth="1"/>
    <col min="10997" max="10997" width="18.42578125" customWidth="1"/>
    <col min="10998" max="10998" width="18.7109375" customWidth="1"/>
    <col min="10999" max="10999" width="7.42578125" customWidth="1"/>
    <col min="11000" max="11000" width="13.5703125" customWidth="1"/>
    <col min="11001" max="11001" width="13.140625" customWidth="1"/>
    <col min="11003" max="11003" width="65.42578125" customWidth="1"/>
    <col min="11251" max="11251" width="4.140625" customWidth="1"/>
    <col min="11252" max="11252" width="11.5703125" customWidth="1"/>
    <col min="11253" max="11253" width="18.42578125" customWidth="1"/>
    <col min="11254" max="11254" width="18.7109375" customWidth="1"/>
    <col min="11255" max="11255" width="7.42578125" customWidth="1"/>
    <col min="11256" max="11256" width="13.5703125" customWidth="1"/>
    <col min="11257" max="11257" width="13.140625" customWidth="1"/>
    <col min="11259" max="11259" width="65.42578125" customWidth="1"/>
    <col min="11507" max="11507" width="4.140625" customWidth="1"/>
    <col min="11508" max="11508" width="11.5703125" customWidth="1"/>
    <col min="11509" max="11509" width="18.42578125" customWidth="1"/>
    <col min="11510" max="11510" width="18.7109375" customWidth="1"/>
    <col min="11511" max="11511" width="7.42578125" customWidth="1"/>
    <col min="11512" max="11512" width="13.5703125" customWidth="1"/>
    <col min="11513" max="11513" width="13.140625" customWidth="1"/>
    <col min="11515" max="11515" width="65.42578125" customWidth="1"/>
    <col min="11763" max="11763" width="4.140625" customWidth="1"/>
    <col min="11764" max="11764" width="11.5703125" customWidth="1"/>
    <col min="11765" max="11765" width="18.42578125" customWidth="1"/>
    <col min="11766" max="11766" width="18.7109375" customWidth="1"/>
    <col min="11767" max="11767" width="7.42578125" customWidth="1"/>
    <col min="11768" max="11768" width="13.5703125" customWidth="1"/>
    <col min="11769" max="11769" width="13.140625" customWidth="1"/>
    <col min="11771" max="11771" width="65.42578125" customWidth="1"/>
    <col min="12019" max="12019" width="4.140625" customWidth="1"/>
    <col min="12020" max="12020" width="11.5703125" customWidth="1"/>
    <col min="12021" max="12021" width="18.42578125" customWidth="1"/>
    <col min="12022" max="12022" width="18.7109375" customWidth="1"/>
    <col min="12023" max="12023" width="7.42578125" customWidth="1"/>
    <col min="12024" max="12024" width="13.5703125" customWidth="1"/>
    <col min="12025" max="12025" width="13.140625" customWidth="1"/>
    <col min="12027" max="12027" width="65.42578125" customWidth="1"/>
    <col min="12275" max="12275" width="4.140625" customWidth="1"/>
    <col min="12276" max="12276" width="11.5703125" customWidth="1"/>
    <col min="12277" max="12277" width="18.42578125" customWidth="1"/>
    <col min="12278" max="12278" width="18.7109375" customWidth="1"/>
    <col min="12279" max="12279" width="7.42578125" customWidth="1"/>
    <col min="12280" max="12280" width="13.5703125" customWidth="1"/>
    <col min="12281" max="12281" width="13.140625" customWidth="1"/>
    <col min="12283" max="12283" width="65.42578125" customWidth="1"/>
    <col min="12531" max="12531" width="4.140625" customWidth="1"/>
    <col min="12532" max="12532" width="11.5703125" customWidth="1"/>
    <col min="12533" max="12533" width="18.42578125" customWidth="1"/>
    <col min="12534" max="12534" width="18.7109375" customWidth="1"/>
    <col min="12535" max="12535" width="7.42578125" customWidth="1"/>
    <col min="12536" max="12536" width="13.5703125" customWidth="1"/>
    <col min="12537" max="12537" width="13.140625" customWidth="1"/>
    <col min="12539" max="12539" width="65.42578125" customWidth="1"/>
    <col min="12787" max="12787" width="4.140625" customWidth="1"/>
    <col min="12788" max="12788" width="11.5703125" customWidth="1"/>
    <col min="12789" max="12789" width="18.42578125" customWidth="1"/>
    <col min="12790" max="12790" width="18.7109375" customWidth="1"/>
    <col min="12791" max="12791" width="7.42578125" customWidth="1"/>
    <col min="12792" max="12792" width="13.5703125" customWidth="1"/>
    <col min="12793" max="12793" width="13.140625" customWidth="1"/>
    <col min="12795" max="12795" width="65.42578125" customWidth="1"/>
    <col min="13043" max="13043" width="4.140625" customWidth="1"/>
    <col min="13044" max="13044" width="11.5703125" customWidth="1"/>
    <col min="13045" max="13045" width="18.42578125" customWidth="1"/>
    <col min="13046" max="13046" width="18.7109375" customWidth="1"/>
    <col min="13047" max="13047" width="7.42578125" customWidth="1"/>
    <col min="13048" max="13048" width="13.5703125" customWidth="1"/>
    <col min="13049" max="13049" width="13.140625" customWidth="1"/>
    <col min="13051" max="13051" width="65.42578125" customWidth="1"/>
    <col min="13299" max="13299" width="4.140625" customWidth="1"/>
    <col min="13300" max="13300" width="11.5703125" customWidth="1"/>
    <col min="13301" max="13301" width="18.42578125" customWidth="1"/>
    <col min="13302" max="13302" width="18.7109375" customWidth="1"/>
    <col min="13303" max="13303" width="7.42578125" customWidth="1"/>
    <col min="13304" max="13304" width="13.5703125" customWidth="1"/>
    <col min="13305" max="13305" width="13.140625" customWidth="1"/>
    <col min="13307" max="13307" width="65.42578125" customWidth="1"/>
    <col min="13555" max="13555" width="4.140625" customWidth="1"/>
    <col min="13556" max="13556" width="11.5703125" customWidth="1"/>
    <col min="13557" max="13557" width="18.42578125" customWidth="1"/>
    <col min="13558" max="13558" width="18.7109375" customWidth="1"/>
    <col min="13559" max="13559" width="7.42578125" customWidth="1"/>
    <col min="13560" max="13560" width="13.5703125" customWidth="1"/>
    <col min="13561" max="13561" width="13.140625" customWidth="1"/>
    <col min="13563" max="13563" width="65.42578125" customWidth="1"/>
    <col min="13811" max="13811" width="4.140625" customWidth="1"/>
    <col min="13812" max="13812" width="11.5703125" customWidth="1"/>
    <col min="13813" max="13813" width="18.42578125" customWidth="1"/>
    <col min="13814" max="13814" width="18.7109375" customWidth="1"/>
    <col min="13815" max="13815" width="7.42578125" customWidth="1"/>
    <col min="13816" max="13816" width="13.5703125" customWidth="1"/>
    <col min="13817" max="13817" width="13.140625" customWidth="1"/>
    <col min="13819" max="13819" width="65.42578125" customWidth="1"/>
    <col min="14067" max="14067" width="4.140625" customWidth="1"/>
    <col min="14068" max="14068" width="11.5703125" customWidth="1"/>
    <col min="14069" max="14069" width="18.42578125" customWidth="1"/>
    <col min="14070" max="14070" width="18.7109375" customWidth="1"/>
    <col min="14071" max="14071" width="7.42578125" customWidth="1"/>
    <col min="14072" max="14072" width="13.5703125" customWidth="1"/>
    <col min="14073" max="14073" width="13.140625" customWidth="1"/>
    <col min="14075" max="14075" width="65.42578125" customWidth="1"/>
    <col min="14323" max="14323" width="4.140625" customWidth="1"/>
    <col min="14324" max="14324" width="11.5703125" customWidth="1"/>
    <col min="14325" max="14325" width="18.42578125" customWidth="1"/>
    <col min="14326" max="14326" width="18.7109375" customWidth="1"/>
    <col min="14327" max="14327" width="7.42578125" customWidth="1"/>
    <col min="14328" max="14328" width="13.5703125" customWidth="1"/>
    <col min="14329" max="14329" width="13.140625" customWidth="1"/>
    <col min="14331" max="14331" width="65.42578125" customWidth="1"/>
    <col min="14579" max="14579" width="4.140625" customWidth="1"/>
    <col min="14580" max="14580" width="11.5703125" customWidth="1"/>
    <col min="14581" max="14581" width="18.42578125" customWidth="1"/>
    <col min="14582" max="14582" width="18.7109375" customWidth="1"/>
    <col min="14583" max="14583" width="7.42578125" customWidth="1"/>
    <col min="14584" max="14584" width="13.5703125" customWidth="1"/>
    <col min="14585" max="14585" width="13.140625" customWidth="1"/>
    <col min="14587" max="14587" width="65.42578125" customWidth="1"/>
    <col min="14835" max="14835" width="4.140625" customWidth="1"/>
    <col min="14836" max="14836" width="11.5703125" customWidth="1"/>
    <col min="14837" max="14837" width="18.42578125" customWidth="1"/>
    <col min="14838" max="14838" width="18.7109375" customWidth="1"/>
    <col min="14839" max="14839" width="7.42578125" customWidth="1"/>
    <col min="14840" max="14840" width="13.5703125" customWidth="1"/>
    <col min="14841" max="14841" width="13.140625" customWidth="1"/>
    <col min="14843" max="14843" width="65.42578125" customWidth="1"/>
    <col min="15091" max="15091" width="4.140625" customWidth="1"/>
    <col min="15092" max="15092" width="11.5703125" customWidth="1"/>
    <col min="15093" max="15093" width="18.42578125" customWidth="1"/>
    <col min="15094" max="15094" width="18.7109375" customWidth="1"/>
    <col min="15095" max="15095" width="7.42578125" customWidth="1"/>
    <col min="15096" max="15096" width="13.5703125" customWidth="1"/>
    <col min="15097" max="15097" width="13.140625" customWidth="1"/>
    <col min="15099" max="15099" width="65.42578125" customWidth="1"/>
    <col min="15347" max="15347" width="4.140625" customWidth="1"/>
    <col min="15348" max="15348" width="11.5703125" customWidth="1"/>
    <col min="15349" max="15349" width="18.42578125" customWidth="1"/>
    <col min="15350" max="15350" width="18.7109375" customWidth="1"/>
    <col min="15351" max="15351" width="7.42578125" customWidth="1"/>
    <col min="15352" max="15352" width="13.5703125" customWidth="1"/>
    <col min="15353" max="15353" width="13.140625" customWidth="1"/>
    <col min="15355" max="15355" width="65.42578125" customWidth="1"/>
    <col min="15603" max="15603" width="4.140625" customWidth="1"/>
    <col min="15604" max="15604" width="11.5703125" customWidth="1"/>
    <col min="15605" max="15605" width="18.42578125" customWidth="1"/>
    <col min="15606" max="15606" width="18.7109375" customWidth="1"/>
    <col min="15607" max="15607" width="7.42578125" customWidth="1"/>
    <col min="15608" max="15608" width="13.5703125" customWidth="1"/>
    <col min="15609" max="15609" width="13.140625" customWidth="1"/>
    <col min="15611" max="15611" width="65.42578125" customWidth="1"/>
    <col min="15859" max="15859" width="4.140625" customWidth="1"/>
    <col min="15860" max="15860" width="11.5703125" customWidth="1"/>
    <col min="15861" max="15861" width="18.42578125" customWidth="1"/>
    <col min="15862" max="15862" width="18.7109375" customWidth="1"/>
    <col min="15863" max="15863" width="7.42578125" customWidth="1"/>
    <col min="15864" max="15864" width="13.5703125" customWidth="1"/>
    <col min="15865" max="15865" width="13.140625" customWidth="1"/>
    <col min="15867" max="15867" width="65.42578125" customWidth="1"/>
    <col min="16115" max="16115" width="4.140625" customWidth="1"/>
    <col min="16116" max="16116" width="11.5703125" customWidth="1"/>
    <col min="16117" max="16117" width="18.42578125" customWidth="1"/>
    <col min="16118" max="16118" width="18.7109375" customWidth="1"/>
    <col min="16119" max="16119" width="7.42578125" customWidth="1"/>
    <col min="16120" max="16120" width="13.5703125" customWidth="1"/>
    <col min="16121" max="16121" width="13.140625" customWidth="1"/>
    <col min="16123" max="16123" width="65.42578125" customWidth="1"/>
  </cols>
  <sheetData>
    <row r="1" spans="1:7" ht="29.25" customHeight="1" x14ac:dyDescent="0.25">
      <c r="A1" s="137" t="s">
        <v>82</v>
      </c>
      <c r="B1" s="137"/>
      <c r="C1" s="137"/>
      <c r="D1" s="137"/>
      <c r="E1" s="137"/>
      <c r="F1" s="137"/>
      <c r="G1" s="137"/>
    </row>
    <row r="3" spans="1:7" ht="30" x14ac:dyDescent="0.25">
      <c r="A3" s="138" t="s">
        <v>0</v>
      </c>
      <c r="B3" s="138"/>
      <c r="C3" s="1" t="s">
        <v>1</v>
      </c>
      <c r="D3" s="2" t="s">
        <v>2</v>
      </c>
      <c r="E3" s="2" t="s">
        <v>3</v>
      </c>
      <c r="F3" s="139" t="s">
        <v>4</v>
      </c>
      <c r="G3" s="140"/>
    </row>
    <row r="4" spans="1:7" x14ac:dyDescent="0.25">
      <c r="A4" s="141"/>
      <c r="B4" s="142"/>
      <c r="C4" s="4"/>
      <c r="D4" s="143"/>
      <c r="E4" s="143"/>
      <c r="F4" s="143"/>
      <c r="G4" s="5"/>
    </row>
    <row r="5" spans="1:7" x14ac:dyDescent="0.25">
      <c r="A5" s="127" t="s">
        <v>81</v>
      </c>
      <c r="B5" s="128"/>
      <c r="C5" s="131">
        <v>27</v>
      </c>
      <c r="D5" s="6" t="s">
        <v>5</v>
      </c>
      <c r="E5" s="64">
        <v>41</v>
      </c>
      <c r="F5" s="133">
        <v>724123.07</v>
      </c>
      <c r="G5" s="133"/>
    </row>
    <row r="6" spans="1:7" ht="15.75" thickBot="1" x14ac:dyDescent="0.3">
      <c r="A6" s="129"/>
      <c r="B6" s="130"/>
      <c r="C6" s="132"/>
      <c r="D6" s="7" t="s">
        <v>6</v>
      </c>
      <c r="E6" s="65">
        <v>2</v>
      </c>
      <c r="F6" s="134">
        <v>3596.6</v>
      </c>
      <c r="G6" s="134"/>
    </row>
    <row r="7" spans="1:7" ht="15.75" thickTop="1" x14ac:dyDescent="0.25">
      <c r="A7" s="135" t="s">
        <v>7</v>
      </c>
      <c r="B7" s="135"/>
      <c r="C7" s="135"/>
      <c r="D7" s="135"/>
      <c r="E7" s="8">
        <f>SUM(E5:E6)</f>
        <v>43</v>
      </c>
      <c r="F7" s="136">
        <f>SUM(F5:G6)</f>
        <v>727719.66999999993</v>
      </c>
      <c r="G7" s="136"/>
    </row>
    <row r="8" spans="1:7" x14ac:dyDescent="0.25">
      <c r="B8" s="9"/>
      <c r="C8" s="9"/>
      <c r="D8" s="9"/>
      <c r="E8" s="10"/>
      <c r="F8" s="11"/>
    </row>
    <row r="9" spans="1:7" x14ac:dyDescent="0.25">
      <c r="B9" s="3" t="s">
        <v>8</v>
      </c>
    </row>
    <row r="10" spans="1:7" x14ac:dyDescent="0.25">
      <c r="B10" s="3"/>
    </row>
    <row r="11" spans="1:7" ht="75.75" thickBot="1" x14ac:dyDescent="0.3">
      <c r="A11" s="121" t="s">
        <v>9</v>
      </c>
      <c r="B11" s="122"/>
      <c r="C11" s="122"/>
      <c r="D11" s="122"/>
      <c r="E11" s="123"/>
      <c r="F11" s="12" t="s">
        <v>10</v>
      </c>
      <c r="G11" s="13" t="s">
        <v>11</v>
      </c>
    </row>
    <row r="12" spans="1:7" ht="15.75" thickTop="1" x14ac:dyDescent="0.25">
      <c r="A12" s="124" t="s">
        <v>128</v>
      </c>
      <c r="B12" s="124"/>
      <c r="C12" s="124"/>
      <c r="D12" s="124"/>
      <c r="E12" s="124"/>
      <c r="F12" s="67">
        <v>40</v>
      </c>
      <c r="G12" s="68">
        <f>F12/106</f>
        <v>0.37735849056603776</v>
      </c>
    </row>
    <row r="13" spans="1:7" x14ac:dyDescent="0.25">
      <c r="A13" s="107" t="s">
        <v>129</v>
      </c>
      <c r="B13" s="107"/>
      <c r="C13" s="107"/>
      <c r="D13" s="107"/>
      <c r="E13" s="107"/>
      <c r="F13" s="69">
        <v>31</v>
      </c>
      <c r="G13" s="68">
        <f>F13/106</f>
        <v>0.29245283018867924</v>
      </c>
    </row>
    <row r="14" spans="1:7" ht="15.75" thickBot="1" x14ac:dyDescent="0.3">
      <c r="A14" s="125" t="s">
        <v>130</v>
      </c>
      <c r="B14" s="125"/>
      <c r="C14" s="125"/>
      <c r="D14" s="125"/>
      <c r="E14" s="125"/>
      <c r="F14" s="69">
        <v>35</v>
      </c>
      <c r="G14" s="68">
        <f>F14/106</f>
        <v>0.330188679245283</v>
      </c>
    </row>
    <row r="15" spans="1:7" ht="15.75" thickTop="1" x14ac:dyDescent="0.25">
      <c r="A15" s="15"/>
      <c r="B15" s="16"/>
      <c r="C15" s="16"/>
      <c r="D15" s="17"/>
      <c r="E15" s="16"/>
      <c r="F15" s="70" t="s">
        <v>12</v>
      </c>
      <c r="G15" s="71">
        <v>1</v>
      </c>
    </row>
    <row r="16" spans="1:7" x14ac:dyDescent="0.25">
      <c r="A16" s="18"/>
      <c r="B16" s="18"/>
      <c r="C16" s="18"/>
      <c r="D16" s="10"/>
      <c r="F16" s="9"/>
      <c r="G16" s="19"/>
    </row>
    <row r="17" spans="1:7" x14ac:dyDescent="0.25">
      <c r="A17" s="18"/>
      <c r="B17" s="3" t="s">
        <v>13</v>
      </c>
      <c r="C17" s="18"/>
      <c r="D17" s="10"/>
      <c r="F17" s="9"/>
      <c r="G17" s="80"/>
    </row>
    <row r="18" spans="1:7" x14ac:dyDescent="0.25">
      <c r="A18" s="18"/>
      <c r="B18" s="18"/>
      <c r="C18" s="18"/>
      <c r="D18" s="10"/>
      <c r="F18" s="9"/>
      <c r="G18" s="19"/>
    </row>
    <row r="19" spans="1:7" ht="53.25" customHeight="1" x14ac:dyDescent="0.25">
      <c r="A19" s="57" t="s">
        <v>14</v>
      </c>
      <c r="B19" s="126" t="s">
        <v>15</v>
      </c>
      <c r="C19" s="126"/>
      <c r="D19" s="126"/>
      <c r="E19" s="126"/>
      <c r="F19" s="60" t="s">
        <v>4</v>
      </c>
      <c r="G19" s="19"/>
    </row>
    <row r="20" spans="1:7" x14ac:dyDescent="0.25">
      <c r="A20" s="58" t="s">
        <v>16</v>
      </c>
      <c r="B20" s="144" t="s">
        <v>53</v>
      </c>
      <c r="C20" s="144"/>
      <c r="D20" s="144"/>
      <c r="E20" s="145"/>
      <c r="F20" s="54">
        <v>182314.79</v>
      </c>
      <c r="G20" s="52"/>
    </row>
    <row r="21" spans="1:7" x14ac:dyDescent="0.25">
      <c r="A21" s="58" t="s">
        <v>17</v>
      </c>
      <c r="B21" s="144" t="s">
        <v>54</v>
      </c>
      <c r="C21" s="144"/>
      <c r="D21" s="144"/>
      <c r="E21" s="145"/>
      <c r="F21" s="66">
        <v>109300.74</v>
      </c>
      <c r="G21" s="52"/>
    </row>
    <row r="22" spans="1:7" x14ac:dyDescent="0.25">
      <c r="A22" s="58" t="s">
        <v>18</v>
      </c>
      <c r="B22" s="152" t="s">
        <v>55</v>
      </c>
      <c r="C22" s="153"/>
      <c r="D22" s="153"/>
      <c r="E22" s="153"/>
      <c r="F22" s="66">
        <v>108867.98</v>
      </c>
      <c r="G22" s="52"/>
    </row>
    <row r="23" spans="1:7" x14ac:dyDescent="0.25">
      <c r="A23" s="58" t="s">
        <v>19</v>
      </c>
      <c r="B23" s="150" t="s">
        <v>134</v>
      </c>
      <c r="C23" s="151"/>
      <c r="D23" s="151"/>
      <c r="E23" s="151"/>
      <c r="F23" s="66">
        <v>90376.87</v>
      </c>
      <c r="G23" s="52"/>
    </row>
    <row r="24" spans="1:7" x14ac:dyDescent="0.25">
      <c r="A24" s="58" t="s">
        <v>20</v>
      </c>
      <c r="B24" s="89" t="s">
        <v>69</v>
      </c>
      <c r="C24" s="90"/>
      <c r="D24" s="90"/>
      <c r="E24" s="90"/>
      <c r="F24" s="66">
        <v>89089.4</v>
      </c>
      <c r="G24" s="52"/>
    </row>
    <row r="25" spans="1:7" ht="15" customHeight="1" x14ac:dyDescent="0.25">
      <c r="A25" s="59" t="s">
        <v>21</v>
      </c>
      <c r="B25" s="146" t="s">
        <v>79</v>
      </c>
      <c r="C25" s="147"/>
      <c r="D25" s="147"/>
      <c r="E25" s="147"/>
      <c r="F25" s="66">
        <v>42118.68</v>
      </c>
    </row>
    <row r="26" spans="1:7" ht="15" customHeight="1" x14ac:dyDescent="0.25">
      <c r="A26" s="59" t="s">
        <v>22</v>
      </c>
      <c r="B26" s="154" t="s">
        <v>73</v>
      </c>
      <c r="C26" s="155"/>
      <c r="D26" s="155"/>
      <c r="E26" s="155"/>
      <c r="F26" s="66">
        <v>41998</v>
      </c>
    </row>
    <row r="27" spans="1:7" ht="15" customHeight="1" x14ac:dyDescent="0.25">
      <c r="A27" s="59" t="s">
        <v>23</v>
      </c>
      <c r="B27" s="146" t="s">
        <v>132</v>
      </c>
      <c r="C27" s="147"/>
      <c r="D27" s="147"/>
      <c r="E27" s="147"/>
      <c r="F27" s="66">
        <v>10795</v>
      </c>
    </row>
    <row r="28" spans="1:7" ht="15" customHeight="1" x14ac:dyDescent="0.25">
      <c r="A28" s="59" t="s">
        <v>24</v>
      </c>
      <c r="B28" s="109" t="s">
        <v>113</v>
      </c>
      <c r="C28" s="110"/>
      <c r="D28" s="110"/>
      <c r="E28" s="110"/>
      <c r="F28" s="66">
        <v>9344</v>
      </c>
    </row>
    <row r="29" spans="1:7" ht="15" customHeight="1" x14ac:dyDescent="0.25">
      <c r="A29" s="59" t="s">
        <v>25</v>
      </c>
      <c r="B29" s="150" t="s">
        <v>52</v>
      </c>
      <c r="C29" s="151"/>
      <c r="D29" s="151"/>
      <c r="E29" s="151"/>
      <c r="F29" s="66">
        <v>7305</v>
      </c>
    </row>
    <row r="30" spans="1:7" ht="15" customHeight="1" x14ac:dyDescent="0.25">
      <c r="A30" s="59" t="s">
        <v>26</v>
      </c>
      <c r="B30" s="109" t="s">
        <v>133</v>
      </c>
      <c r="C30" s="110"/>
      <c r="D30" s="110"/>
      <c r="E30" s="110"/>
      <c r="F30" s="66">
        <v>6163.5</v>
      </c>
    </row>
    <row r="31" spans="1:7" ht="15" customHeight="1" x14ac:dyDescent="0.25">
      <c r="A31" s="59" t="s">
        <v>27</v>
      </c>
      <c r="B31" s="101" t="s">
        <v>162</v>
      </c>
      <c r="C31" s="102"/>
      <c r="D31" s="102"/>
      <c r="E31" s="102"/>
      <c r="F31" s="66">
        <v>5784.37</v>
      </c>
    </row>
    <row r="32" spans="1:7" ht="15" customHeight="1" x14ac:dyDescent="0.25">
      <c r="A32" s="59" t="s">
        <v>28</v>
      </c>
      <c r="B32" s="146" t="s">
        <v>136</v>
      </c>
      <c r="C32" s="147"/>
      <c r="D32" s="147"/>
      <c r="E32" s="147"/>
      <c r="F32" s="99">
        <v>4342.7700000000004</v>
      </c>
    </row>
    <row r="33" spans="1:7" ht="15" customHeight="1" x14ac:dyDescent="0.25">
      <c r="A33" s="59" t="s">
        <v>29</v>
      </c>
      <c r="B33" s="109" t="s">
        <v>146</v>
      </c>
      <c r="C33" s="110"/>
      <c r="D33" s="110"/>
      <c r="E33" s="111"/>
      <c r="F33" s="54">
        <v>4152.07</v>
      </c>
    </row>
    <row r="34" spans="1:7" ht="15" customHeight="1" x14ac:dyDescent="0.25">
      <c r="A34" s="59" t="s">
        <v>30</v>
      </c>
      <c r="B34" s="101" t="s">
        <v>165</v>
      </c>
      <c r="C34" s="102"/>
      <c r="D34" s="102"/>
      <c r="E34" s="103"/>
      <c r="F34" s="54">
        <v>3757.62</v>
      </c>
    </row>
    <row r="35" spans="1:7" ht="15" customHeight="1" x14ac:dyDescent="0.25">
      <c r="A35" s="58" t="s">
        <v>150</v>
      </c>
      <c r="B35" s="108" t="s">
        <v>131</v>
      </c>
      <c r="C35" s="108"/>
      <c r="D35" s="108"/>
      <c r="E35" s="108"/>
      <c r="F35" s="98">
        <v>3597.6</v>
      </c>
    </row>
    <row r="36" spans="1:7" x14ac:dyDescent="0.25">
      <c r="A36" s="59" t="s">
        <v>151</v>
      </c>
      <c r="B36" s="109" t="s">
        <v>147</v>
      </c>
      <c r="C36" s="110"/>
      <c r="D36" s="110"/>
      <c r="E36" s="111"/>
      <c r="F36" s="28">
        <v>3161.98</v>
      </c>
    </row>
    <row r="37" spans="1:7" x14ac:dyDescent="0.25">
      <c r="A37" s="59" t="s">
        <v>152</v>
      </c>
      <c r="B37" s="109" t="s">
        <v>149</v>
      </c>
      <c r="C37" s="110"/>
      <c r="D37" s="110"/>
      <c r="E37" s="111"/>
      <c r="F37" s="28">
        <v>1510.74</v>
      </c>
    </row>
    <row r="38" spans="1:7" x14ac:dyDescent="0.25">
      <c r="A38" s="59" t="s">
        <v>164</v>
      </c>
      <c r="B38" s="101" t="s">
        <v>160</v>
      </c>
      <c r="C38" s="102"/>
      <c r="D38" s="102"/>
      <c r="E38" s="103"/>
      <c r="F38" s="28">
        <v>1586.56</v>
      </c>
    </row>
    <row r="39" spans="1:7" x14ac:dyDescent="0.25">
      <c r="A39" s="59" t="s">
        <v>166</v>
      </c>
      <c r="B39" s="109" t="s">
        <v>135</v>
      </c>
      <c r="C39" s="110"/>
      <c r="D39" s="110"/>
      <c r="E39" s="111"/>
      <c r="F39" s="99">
        <v>1322</v>
      </c>
    </row>
    <row r="40" spans="1:7" ht="15" customHeight="1" x14ac:dyDescent="0.25">
      <c r="A40" s="59" t="s">
        <v>167</v>
      </c>
      <c r="B40" s="146" t="s">
        <v>126</v>
      </c>
      <c r="C40" s="147"/>
      <c r="D40" s="147"/>
      <c r="E40" s="156"/>
      <c r="F40" s="99">
        <v>830</v>
      </c>
    </row>
    <row r="41" spans="1:7" x14ac:dyDescent="0.25">
      <c r="F41" s="52"/>
    </row>
    <row r="42" spans="1:7" x14ac:dyDescent="0.25">
      <c r="F42" s="52"/>
    </row>
    <row r="43" spans="1:7" x14ac:dyDescent="0.25">
      <c r="F43" s="52"/>
    </row>
    <row r="44" spans="1:7" x14ac:dyDescent="0.25">
      <c r="F44" s="56"/>
    </row>
    <row r="45" spans="1:7" ht="25.5" customHeight="1" x14ac:dyDescent="0.25">
      <c r="A45" s="148" t="s">
        <v>137</v>
      </c>
      <c r="B45" s="148"/>
      <c r="C45" s="148"/>
      <c r="D45" s="148"/>
      <c r="E45" s="148"/>
      <c r="F45" s="148"/>
      <c r="G45" s="148"/>
    </row>
    <row r="46" spans="1:7" ht="25.5" customHeight="1" x14ac:dyDescent="0.25">
      <c r="A46" s="91"/>
      <c r="B46" s="91"/>
      <c r="C46" s="91"/>
      <c r="D46" s="91"/>
      <c r="E46" s="91"/>
      <c r="F46" s="91"/>
      <c r="G46" s="91"/>
    </row>
    <row r="47" spans="1:7" ht="30" customHeight="1" x14ac:dyDescent="0.25">
      <c r="A47" s="149" t="s">
        <v>51</v>
      </c>
      <c r="B47" s="149"/>
      <c r="C47" s="149"/>
      <c r="D47" s="149"/>
      <c r="E47" s="149"/>
      <c r="F47" s="149"/>
      <c r="G47" s="149"/>
    </row>
    <row r="48" spans="1:7" ht="12.75" customHeight="1" x14ac:dyDescent="0.25">
      <c r="A48" s="44">
        <v>1</v>
      </c>
      <c r="B48" s="115" t="s">
        <v>90</v>
      </c>
      <c r="C48" s="116"/>
      <c r="D48" s="117"/>
    </row>
    <row r="49" spans="1:4" ht="15" customHeight="1" x14ac:dyDescent="0.25">
      <c r="A49" s="44">
        <v>2</v>
      </c>
      <c r="B49" s="115" t="s">
        <v>91</v>
      </c>
      <c r="C49" s="116"/>
      <c r="D49" s="117"/>
    </row>
    <row r="50" spans="1:4" ht="15" customHeight="1" x14ac:dyDescent="0.25">
      <c r="A50" s="44">
        <v>3</v>
      </c>
      <c r="B50" s="112" t="s">
        <v>92</v>
      </c>
      <c r="C50" s="113"/>
      <c r="D50" s="114"/>
    </row>
    <row r="51" spans="1:4" ht="15" customHeight="1" x14ac:dyDescent="0.25">
      <c r="A51" s="44">
        <v>4</v>
      </c>
      <c r="B51" s="112" t="s">
        <v>100</v>
      </c>
      <c r="C51" s="113"/>
      <c r="D51" s="114"/>
    </row>
    <row r="52" spans="1:4" ht="15" customHeight="1" x14ac:dyDescent="0.25">
      <c r="A52" s="44">
        <v>5</v>
      </c>
      <c r="B52" s="112" t="s">
        <v>101</v>
      </c>
      <c r="C52" s="113"/>
      <c r="D52" s="114"/>
    </row>
    <row r="53" spans="1:4" ht="15" customHeight="1" x14ac:dyDescent="0.25">
      <c r="A53" s="44">
        <v>6</v>
      </c>
      <c r="B53" s="115" t="s">
        <v>71</v>
      </c>
      <c r="C53" s="116"/>
      <c r="D53" s="117"/>
    </row>
    <row r="54" spans="1:4" ht="12.75" customHeight="1" x14ac:dyDescent="0.25">
      <c r="A54" s="44">
        <v>7</v>
      </c>
      <c r="B54" s="115" t="s">
        <v>94</v>
      </c>
      <c r="C54" s="116"/>
      <c r="D54" s="117"/>
    </row>
    <row r="55" spans="1:4" x14ac:dyDescent="0.25">
      <c r="A55" s="44">
        <v>8</v>
      </c>
      <c r="B55" s="112" t="s">
        <v>95</v>
      </c>
      <c r="C55" s="113"/>
      <c r="D55" s="114"/>
    </row>
    <row r="56" spans="1:4" ht="14.25" customHeight="1" x14ac:dyDescent="0.25">
      <c r="A56" s="44">
        <v>9</v>
      </c>
      <c r="B56" s="115" t="s">
        <v>96</v>
      </c>
      <c r="C56" s="116"/>
      <c r="D56" s="117"/>
    </row>
    <row r="57" spans="1:4" ht="15" customHeight="1" x14ac:dyDescent="0.25">
      <c r="A57" s="44">
        <v>10</v>
      </c>
      <c r="B57" s="115" t="s">
        <v>97</v>
      </c>
      <c r="C57" s="116"/>
      <c r="D57" s="117"/>
    </row>
    <row r="58" spans="1:4" ht="13.5" customHeight="1" x14ac:dyDescent="0.25">
      <c r="A58" s="44">
        <v>11</v>
      </c>
      <c r="B58" s="112" t="s">
        <v>98</v>
      </c>
      <c r="C58" s="113"/>
      <c r="D58" s="114"/>
    </row>
    <row r="59" spans="1:4" ht="13.5" customHeight="1" x14ac:dyDescent="0.25">
      <c r="A59" s="44">
        <v>12</v>
      </c>
      <c r="B59" s="115" t="s">
        <v>102</v>
      </c>
      <c r="C59" s="116"/>
      <c r="D59" s="117"/>
    </row>
    <row r="60" spans="1:4" ht="13.5" customHeight="1" x14ac:dyDescent="0.25">
      <c r="A60" s="44">
        <v>13</v>
      </c>
      <c r="B60" s="115" t="s">
        <v>138</v>
      </c>
      <c r="C60" s="116"/>
      <c r="D60" s="117"/>
    </row>
    <row r="61" spans="1:4" ht="15" customHeight="1" x14ac:dyDescent="0.25">
      <c r="A61" s="44">
        <v>14</v>
      </c>
      <c r="B61" s="118" t="s">
        <v>103</v>
      </c>
      <c r="C61" s="119"/>
      <c r="D61" s="120"/>
    </row>
    <row r="62" spans="1:4" ht="12.75" customHeight="1" x14ac:dyDescent="0.25">
      <c r="A62" s="44">
        <v>15</v>
      </c>
      <c r="B62" s="112" t="s">
        <v>104</v>
      </c>
      <c r="C62" s="113"/>
      <c r="D62" s="114"/>
    </row>
    <row r="63" spans="1:4" ht="15" customHeight="1" x14ac:dyDescent="0.25">
      <c r="A63" s="44">
        <v>16</v>
      </c>
      <c r="B63" s="92" t="s">
        <v>124</v>
      </c>
      <c r="D63" s="100"/>
    </row>
    <row r="64" spans="1:4" ht="15.75" customHeight="1" x14ac:dyDescent="0.25">
      <c r="A64" s="44">
        <v>17</v>
      </c>
      <c r="B64" s="115" t="s">
        <v>72</v>
      </c>
      <c r="C64" s="116"/>
      <c r="D64" s="117"/>
    </row>
    <row r="65" spans="1:4" ht="15" customHeight="1" x14ac:dyDescent="0.25">
      <c r="A65" s="44">
        <v>18</v>
      </c>
      <c r="B65" s="115" t="s">
        <v>125</v>
      </c>
      <c r="C65" s="116"/>
      <c r="D65" s="117"/>
    </row>
    <row r="66" spans="1:4" ht="15" customHeight="1" x14ac:dyDescent="0.25">
      <c r="A66" s="44">
        <v>19</v>
      </c>
      <c r="B66" s="118" t="s">
        <v>99</v>
      </c>
      <c r="C66" s="119"/>
      <c r="D66" s="120"/>
    </row>
    <row r="67" spans="1:4" ht="15" customHeight="1" x14ac:dyDescent="0.25">
      <c r="A67" s="44">
        <v>20</v>
      </c>
      <c r="B67" s="115" t="s">
        <v>93</v>
      </c>
      <c r="C67" s="116"/>
      <c r="D67" s="117"/>
    </row>
    <row r="68" spans="1:4" x14ac:dyDescent="0.25">
      <c r="A68" s="44">
        <v>21</v>
      </c>
      <c r="B68" s="115" t="s">
        <v>74</v>
      </c>
      <c r="C68" s="116"/>
      <c r="D68" s="117"/>
    </row>
    <row r="69" spans="1:4" ht="15" customHeight="1" x14ac:dyDescent="0.25">
      <c r="A69" s="44">
        <v>22</v>
      </c>
      <c r="B69" s="112" t="s">
        <v>105</v>
      </c>
      <c r="C69" s="113"/>
      <c r="D69" s="114"/>
    </row>
    <row r="70" spans="1:4" x14ac:dyDescent="0.25">
      <c r="A70" s="44">
        <v>23</v>
      </c>
      <c r="B70" s="109" t="s">
        <v>139</v>
      </c>
      <c r="C70" s="110"/>
      <c r="D70" s="111"/>
    </row>
    <row r="71" spans="1:4" x14ac:dyDescent="0.25">
      <c r="A71" s="44">
        <v>24</v>
      </c>
      <c r="B71" s="28" t="s">
        <v>154</v>
      </c>
      <c r="C71" s="28"/>
      <c r="D71" s="28"/>
    </row>
    <row r="72" spans="1:4" x14ac:dyDescent="0.25">
      <c r="A72" s="44">
        <v>25</v>
      </c>
      <c r="B72" s="106" t="s">
        <v>155</v>
      </c>
      <c r="C72" s="106"/>
      <c r="D72" s="106"/>
    </row>
    <row r="73" spans="1:4" x14ac:dyDescent="0.25">
      <c r="A73" s="44">
        <v>26</v>
      </c>
      <c r="B73" s="107" t="s">
        <v>157</v>
      </c>
      <c r="C73" s="107"/>
      <c r="D73" s="107"/>
    </row>
    <row r="74" spans="1:4" x14ac:dyDescent="0.25">
      <c r="A74" s="44">
        <v>27</v>
      </c>
      <c r="B74" s="108" t="s">
        <v>156</v>
      </c>
      <c r="C74" s="108"/>
      <c r="D74" s="108"/>
    </row>
  </sheetData>
  <mergeCells count="60">
    <mergeCell ref="B51:D51"/>
    <mergeCell ref="B52:D52"/>
    <mergeCell ref="B30:E30"/>
    <mergeCell ref="B64:D64"/>
    <mergeCell ref="B65:D65"/>
    <mergeCell ref="B48:D48"/>
    <mergeCell ref="B50:D50"/>
    <mergeCell ref="B39:E39"/>
    <mergeCell ref="B33:E33"/>
    <mergeCell ref="B36:E36"/>
    <mergeCell ref="B37:E37"/>
    <mergeCell ref="B54:D54"/>
    <mergeCell ref="B56:D56"/>
    <mergeCell ref="B57:D57"/>
    <mergeCell ref="B58:D58"/>
    <mergeCell ref="B59:D59"/>
    <mergeCell ref="B20:E20"/>
    <mergeCell ref="B25:E25"/>
    <mergeCell ref="B35:E35"/>
    <mergeCell ref="B53:D53"/>
    <mergeCell ref="A45:G45"/>
    <mergeCell ref="B21:E21"/>
    <mergeCell ref="A47:G47"/>
    <mergeCell ref="B49:D49"/>
    <mergeCell ref="B29:E29"/>
    <mergeCell ref="B27:E27"/>
    <mergeCell ref="B22:E22"/>
    <mergeCell ref="B23:E23"/>
    <mergeCell ref="B32:E32"/>
    <mergeCell ref="B26:E26"/>
    <mergeCell ref="B28:E28"/>
    <mergeCell ref="B40:E40"/>
    <mergeCell ref="A1:G1"/>
    <mergeCell ref="A3:B3"/>
    <mergeCell ref="F3:G3"/>
    <mergeCell ref="A4:B4"/>
    <mergeCell ref="D4:F4"/>
    <mergeCell ref="A5:B6"/>
    <mergeCell ref="C5:C6"/>
    <mergeCell ref="F5:G5"/>
    <mergeCell ref="F6:G6"/>
    <mergeCell ref="A7:D7"/>
    <mergeCell ref="F7:G7"/>
    <mergeCell ref="A11:E11"/>
    <mergeCell ref="A12:E12"/>
    <mergeCell ref="A13:E13"/>
    <mergeCell ref="A14:E14"/>
    <mergeCell ref="B19:E19"/>
    <mergeCell ref="B68:D68"/>
    <mergeCell ref="B55:D55"/>
    <mergeCell ref="B66:D66"/>
    <mergeCell ref="B60:D60"/>
    <mergeCell ref="B67:D67"/>
    <mergeCell ref="B61:D61"/>
    <mergeCell ref="B62:D62"/>
    <mergeCell ref="B72:D72"/>
    <mergeCell ref="B73:D73"/>
    <mergeCell ref="B74:D74"/>
    <mergeCell ref="B70:D70"/>
    <mergeCell ref="B69:D6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workbookViewId="0">
      <selection activeCell="F23" sqref="F23"/>
    </sheetView>
  </sheetViews>
  <sheetFormatPr defaultRowHeight="15" x14ac:dyDescent="0.25"/>
  <cols>
    <col min="1" max="1" width="29.7109375" customWidth="1"/>
    <col min="2" max="2" width="17.7109375" customWidth="1"/>
    <col min="3" max="3" width="11.28515625" customWidth="1"/>
    <col min="4" max="4" width="16.85546875" customWidth="1"/>
    <col min="6" max="6" width="15.42578125" customWidth="1"/>
    <col min="7" max="7" width="13.28515625" customWidth="1"/>
    <col min="257" max="257" width="29.7109375" customWidth="1"/>
    <col min="258" max="258" width="17.7109375" customWidth="1"/>
    <col min="259" max="259" width="11.28515625" customWidth="1"/>
    <col min="260" max="260" width="16.85546875" customWidth="1"/>
    <col min="262" max="262" width="15.42578125" customWidth="1"/>
    <col min="263" max="263" width="13.28515625" customWidth="1"/>
    <col min="513" max="513" width="29.7109375" customWidth="1"/>
    <col min="514" max="514" width="17.7109375" customWidth="1"/>
    <col min="515" max="515" width="11.28515625" customWidth="1"/>
    <col min="516" max="516" width="16.85546875" customWidth="1"/>
    <col min="518" max="518" width="15.42578125" customWidth="1"/>
    <col min="519" max="519" width="13.28515625" customWidth="1"/>
    <col min="769" max="769" width="29.7109375" customWidth="1"/>
    <col min="770" max="770" width="17.7109375" customWidth="1"/>
    <col min="771" max="771" width="11.28515625" customWidth="1"/>
    <col min="772" max="772" width="16.85546875" customWidth="1"/>
    <col min="774" max="774" width="15.42578125" customWidth="1"/>
    <col min="775" max="775" width="13.28515625" customWidth="1"/>
    <col min="1025" max="1025" width="29.7109375" customWidth="1"/>
    <col min="1026" max="1026" width="17.7109375" customWidth="1"/>
    <col min="1027" max="1027" width="11.28515625" customWidth="1"/>
    <col min="1028" max="1028" width="16.85546875" customWidth="1"/>
    <col min="1030" max="1030" width="15.42578125" customWidth="1"/>
    <col min="1031" max="1031" width="13.28515625" customWidth="1"/>
    <col min="1281" max="1281" width="29.7109375" customWidth="1"/>
    <col min="1282" max="1282" width="17.7109375" customWidth="1"/>
    <col min="1283" max="1283" width="11.28515625" customWidth="1"/>
    <col min="1284" max="1284" width="16.85546875" customWidth="1"/>
    <col min="1286" max="1286" width="15.42578125" customWidth="1"/>
    <col min="1287" max="1287" width="13.28515625" customWidth="1"/>
    <col min="1537" max="1537" width="29.7109375" customWidth="1"/>
    <col min="1538" max="1538" width="17.7109375" customWidth="1"/>
    <col min="1539" max="1539" width="11.28515625" customWidth="1"/>
    <col min="1540" max="1540" width="16.85546875" customWidth="1"/>
    <col min="1542" max="1542" width="15.42578125" customWidth="1"/>
    <col min="1543" max="1543" width="13.28515625" customWidth="1"/>
    <col min="1793" max="1793" width="29.7109375" customWidth="1"/>
    <col min="1794" max="1794" width="17.7109375" customWidth="1"/>
    <col min="1795" max="1795" width="11.28515625" customWidth="1"/>
    <col min="1796" max="1796" width="16.85546875" customWidth="1"/>
    <col min="1798" max="1798" width="15.42578125" customWidth="1"/>
    <col min="1799" max="1799" width="13.28515625" customWidth="1"/>
    <col min="2049" max="2049" width="29.7109375" customWidth="1"/>
    <col min="2050" max="2050" width="17.7109375" customWidth="1"/>
    <col min="2051" max="2051" width="11.28515625" customWidth="1"/>
    <col min="2052" max="2052" width="16.85546875" customWidth="1"/>
    <col min="2054" max="2054" width="15.42578125" customWidth="1"/>
    <col min="2055" max="2055" width="13.28515625" customWidth="1"/>
    <col min="2305" max="2305" width="29.7109375" customWidth="1"/>
    <col min="2306" max="2306" width="17.7109375" customWidth="1"/>
    <col min="2307" max="2307" width="11.28515625" customWidth="1"/>
    <col min="2308" max="2308" width="16.85546875" customWidth="1"/>
    <col min="2310" max="2310" width="15.42578125" customWidth="1"/>
    <col min="2311" max="2311" width="13.28515625" customWidth="1"/>
    <col min="2561" max="2561" width="29.7109375" customWidth="1"/>
    <col min="2562" max="2562" width="17.7109375" customWidth="1"/>
    <col min="2563" max="2563" width="11.28515625" customWidth="1"/>
    <col min="2564" max="2564" width="16.85546875" customWidth="1"/>
    <col min="2566" max="2566" width="15.42578125" customWidth="1"/>
    <col min="2567" max="2567" width="13.28515625" customWidth="1"/>
    <col min="2817" max="2817" width="29.7109375" customWidth="1"/>
    <col min="2818" max="2818" width="17.7109375" customWidth="1"/>
    <col min="2819" max="2819" width="11.28515625" customWidth="1"/>
    <col min="2820" max="2820" width="16.85546875" customWidth="1"/>
    <col min="2822" max="2822" width="15.42578125" customWidth="1"/>
    <col min="2823" max="2823" width="13.28515625" customWidth="1"/>
    <col min="3073" max="3073" width="29.7109375" customWidth="1"/>
    <col min="3074" max="3074" width="17.7109375" customWidth="1"/>
    <col min="3075" max="3075" width="11.28515625" customWidth="1"/>
    <col min="3076" max="3076" width="16.85546875" customWidth="1"/>
    <col min="3078" max="3078" width="15.42578125" customWidth="1"/>
    <col min="3079" max="3079" width="13.28515625" customWidth="1"/>
    <col min="3329" max="3329" width="29.7109375" customWidth="1"/>
    <col min="3330" max="3330" width="17.7109375" customWidth="1"/>
    <col min="3331" max="3331" width="11.28515625" customWidth="1"/>
    <col min="3332" max="3332" width="16.85546875" customWidth="1"/>
    <col min="3334" max="3334" width="15.42578125" customWidth="1"/>
    <col min="3335" max="3335" width="13.28515625" customWidth="1"/>
    <col min="3585" max="3585" width="29.7109375" customWidth="1"/>
    <col min="3586" max="3586" width="17.7109375" customWidth="1"/>
    <col min="3587" max="3587" width="11.28515625" customWidth="1"/>
    <col min="3588" max="3588" width="16.85546875" customWidth="1"/>
    <col min="3590" max="3590" width="15.42578125" customWidth="1"/>
    <col min="3591" max="3591" width="13.28515625" customWidth="1"/>
    <col min="3841" max="3841" width="29.7109375" customWidth="1"/>
    <col min="3842" max="3842" width="17.7109375" customWidth="1"/>
    <col min="3843" max="3843" width="11.28515625" customWidth="1"/>
    <col min="3844" max="3844" width="16.85546875" customWidth="1"/>
    <col min="3846" max="3846" width="15.42578125" customWidth="1"/>
    <col min="3847" max="3847" width="13.28515625" customWidth="1"/>
    <col min="4097" max="4097" width="29.7109375" customWidth="1"/>
    <col min="4098" max="4098" width="17.7109375" customWidth="1"/>
    <col min="4099" max="4099" width="11.28515625" customWidth="1"/>
    <col min="4100" max="4100" width="16.85546875" customWidth="1"/>
    <col min="4102" max="4102" width="15.42578125" customWidth="1"/>
    <col min="4103" max="4103" width="13.28515625" customWidth="1"/>
    <col min="4353" max="4353" width="29.7109375" customWidth="1"/>
    <col min="4354" max="4354" width="17.7109375" customWidth="1"/>
    <col min="4355" max="4355" width="11.28515625" customWidth="1"/>
    <col min="4356" max="4356" width="16.85546875" customWidth="1"/>
    <col min="4358" max="4358" width="15.42578125" customWidth="1"/>
    <col min="4359" max="4359" width="13.28515625" customWidth="1"/>
    <col min="4609" max="4609" width="29.7109375" customWidth="1"/>
    <col min="4610" max="4610" width="17.7109375" customWidth="1"/>
    <col min="4611" max="4611" width="11.28515625" customWidth="1"/>
    <col min="4612" max="4612" width="16.85546875" customWidth="1"/>
    <col min="4614" max="4614" width="15.42578125" customWidth="1"/>
    <col min="4615" max="4615" width="13.28515625" customWidth="1"/>
    <col min="4865" max="4865" width="29.7109375" customWidth="1"/>
    <col min="4866" max="4866" width="17.7109375" customWidth="1"/>
    <col min="4867" max="4867" width="11.28515625" customWidth="1"/>
    <col min="4868" max="4868" width="16.85546875" customWidth="1"/>
    <col min="4870" max="4870" width="15.42578125" customWidth="1"/>
    <col min="4871" max="4871" width="13.28515625" customWidth="1"/>
    <col min="5121" max="5121" width="29.7109375" customWidth="1"/>
    <col min="5122" max="5122" width="17.7109375" customWidth="1"/>
    <col min="5123" max="5123" width="11.28515625" customWidth="1"/>
    <col min="5124" max="5124" width="16.85546875" customWidth="1"/>
    <col min="5126" max="5126" width="15.42578125" customWidth="1"/>
    <col min="5127" max="5127" width="13.28515625" customWidth="1"/>
    <col min="5377" max="5377" width="29.7109375" customWidth="1"/>
    <col min="5378" max="5378" width="17.7109375" customWidth="1"/>
    <col min="5379" max="5379" width="11.28515625" customWidth="1"/>
    <col min="5380" max="5380" width="16.85546875" customWidth="1"/>
    <col min="5382" max="5382" width="15.42578125" customWidth="1"/>
    <col min="5383" max="5383" width="13.28515625" customWidth="1"/>
    <col min="5633" max="5633" width="29.7109375" customWidth="1"/>
    <col min="5634" max="5634" width="17.7109375" customWidth="1"/>
    <col min="5635" max="5635" width="11.28515625" customWidth="1"/>
    <col min="5636" max="5636" width="16.85546875" customWidth="1"/>
    <col min="5638" max="5638" width="15.42578125" customWidth="1"/>
    <col min="5639" max="5639" width="13.28515625" customWidth="1"/>
    <col min="5889" max="5889" width="29.7109375" customWidth="1"/>
    <col min="5890" max="5890" width="17.7109375" customWidth="1"/>
    <col min="5891" max="5891" width="11.28515625" customWidth="1"/>
    <col min="5892" max="5892" width="16.85546875" customWidth="1"/>
    <col min="5894" max="5894" width="15.42578125" customWidth="1"/>
    <col min="5895" max="5895" width="13.28515625" customWidth="1"/>
    <col min="6145" max="6145" width="29.7109375" customWidth="1"/>
    <col min="6146" max="6146" width="17.7109375" customWidth="1"/>
    <col min="6147" max="6147" width="11.28515625" customWidth="1"/>
    <col min="6148" max="6148" width="16.85546875" customWidth="1"/>
    <col min="6150" max="6150" width="15.42578125" customWidth="1"/>
    <col min="6151" max="6151" width="13.28515625" customWidth="1"/>
    <col min="6401" max="6401" width="29.7109375" customWidth="1"/>
    <col min="6402" max="6402" width="17.7109375" customWidth="1"/>
    <col min="6403" max="6403" width="11.28515625" customWidth="1"/>
    <col min="6404" max="6404" width="16.85546875" customWidth="1"/>
    <col min="6406" max="6406" width="15.42578125" customWidth="1"/>
    <col min="6407" max="6407" width="13.28515625" customWidth="1"/>
    <col min="6657" max="6657" width="29.7109375" customWidth="1"/>
    <col min="6658" max="6658" width="17.7109375" customWidth="1"/>
    <col min="6659" max="6659" width="11.28515625" customWidth="1"/>
    <col min="6660" max="6660" width="16.85546875" customWidth="1"/>
    <col min="6662" max="6662" width="15.42578125" customWidth="1"/>
    <col min="6663" max="6663" width="13.28515625" customWidth="1"/>
    <col min="6913" max="6913" width="29.7109375" customWidth="1"/>
    <col min="6914" max="6914" width="17.7109375" customWidth="1"/>
    <col min="6915" max="6915" width="11.28515625" customWidth="1"/>
    <col min="6916" max="6916" width="16.85546875" customWidth="1"/>
    <col min="6918" max="6918" width="15.42578125" customWidth="1"/>
    <col min="6919" max="6919" width="13.28515625" customWidth="1"/>
    <col min="7169" max="7169" width="29.7109375" customWidth="1"/>
    <col min="7170" max="7170" width="17.7109375" customWidth="1"/>
    <col min="7171" max="7171" width="11.28515625" customWidth="1"/>
    <col min="7172" max="7172" width="16.85546875" customWidth="1"/>
    <col min="7174" max="7174" width="15.42578125" customWidth="1"/>
    <col min="7175" max="7175" width="13.28515625" customWidth="1"/>
    <col min="7425" max="7425" width="29.7109375" customWidth="1"/>
    <col min="7426" max="7426" width="17.7109375" customWidth="1"/>
    <col min="7427" max="7427" width="11.28515625" customWidth="1"/>
    <col min="7428" max="7428" width="16.85546875" customWidth="1"/>
    <col min="7430" max="7430" width="15.42578125" customWidth="1"/>
    <col min="7431" max="7431" width="13.28515625" customWidth="1"/>
    <col min="7681" max="7681" width="29.7109375" customWidth="1"/>
    <col min="7682" max="7682" width="17.7109375" customWidth="1"/>
    <col min="7683" max="7683" width="11.28515625" customWidth="1"/>
    <col min="7684" max="7684" width="16.85546875" customWidth="1"/>
    <col min="7686" max="7686" width="15.42578125" customWidth="1"/>
    <col min="7687" max="7687" width="13.28515625" customWidth="1"/>
    <col min="7937" max="7937" width="29.7109375" customWidth="1"/>
    <col min="7938" max="7938" width="17.7109375" customWidth="1"/>
    <col min="7939" max="7939" width="11.28515625" customWidth="1"/>
    <col min="7940" max="7940" width="16.85546875" customWidth="1"/>
    <col min="7942" max="7942" width="15.42578125" customWidth="1"/>
    <col min="7943" max="7943" width="13.28515625" customWidth="1"/>
    <col min="8193" max="8193" width="29.7109375" customWidth="1"/>
    <col min="8194" max="8194" width="17.7109375" customWidth="1"/>
    <col min="8195" max="8195" width="11.28515625" customWidth="1"/>
    <col min="8196" max="8196" width="16.85546875" customWidth="1"/>
    <col min="8198" max="8198" width="15.42578125" customWidth="1"/>
    <col min="8199" max="8199" width="13.28515625" customWidth="1"/>
    <col min="8449" max="8449" width="29.7109375" customWidth="1"/>
    <col min="8450" max="8450" width="17.7109375" customWidth="1"/>
    <col min="8451" max="8451" width="11.28515625" customWidth="1"/>
    <col min="8452" max="8452" width="16.85546875" customWidth="1"/>
    <col min="8454" max="8454" width="15.42578125" customWidth="1"/>
    <col min="8455" max="8455" width="13.28515625" customWidth="1"/>
    <col min="8705" max="8705" width="29.7109375" customWidth="1"/>
    <col min="8706" max="8706" width="17.7109375" customWidth="1"/>
    <col min="8707" max="8707" width="11.28515625" customWidth="1"/>
    <col min="8708" max="8708" width="16.85546875" customWidth="1"/>
    <col min="8710" max="8710" width="15.42578125" customWidth="1"/>
    <col min="8711" max="8711" width="13.28515625" customWidth="1"/>
    <col min="8961" max="8961" width="29.7109375" customWidth="1"/>
    <col min="8962" max="8962" width="17.7109375" customWidth="1"/>
    <col min="8963" max="8963" width="11.28515625" customWidth="1"/>
    <col min="8964" max="8964" width="16.85546875" customWidth="1"/>
    <col min="8966" max="8966" width="15.42578125" customWidth="1"/>
    <col min="8967" max="8967" width="13.28515625" customWidth="1"/>
    <col min="9217" max="9217" width="29.7109375" customWidth="1"/>
    <col min="9218" max="9218" width="17.7109375" customWidth="1"/>
    <col min="9219" max="9219" width="11.28515625" customWidth="1"/>
    <col min="9220" max="9220" width="16.85546875" customWidth="1"/>
    <col min="9222" max="9222" width="15.42578125" customWidth="1"/>
    <col min="9223" max="9223" width="13.28515625" customWidth="1"/>
    <col min="9473" max="9473" width="29.7109375" customWidth="1"/>
    <col min="9474" max="9474" width="17.7109375" customWidth="1"/>
    <col min="9475" max="9475" width="11.28515625" customWidth="1"/>
    <col min="9476" max="9476" width="16.85546875" customWidth="1"/>
    <col min="9478" max="9478" width="15.42578125" customWidth="1"/>
    <col min="9479" max="9479" width="13.28515625" customWidth="1"/>
    <col min="9729" max="9729" width="29.7109375" customWidth="1"/>
    <col min="9730" max="9730" width="17.7109375" customWidth="1"/>
    <col min="9731" max="9731" width="11.28515625" customWidth="1"/>
    <col min="9732" max="9732" width="16.85546875" customWidth="1"/>
    <col min="9734" max="9734" width="15.42578125" customWidth="1"/>
    <col min="9735" max="9735" width="13.28515625" customWidth="1"/>
    <col min="9985" max="9985" width="29.7109375" customWidth="1"/>
    <col min="9986" max="9986" width="17.7109375" customWidth="1"/>
    <col min="9987" max="9987" width="11.28515625" customWidth="1"/>
    <col min="9988" max="9988" width="16.85546875" customWidth="1"/>
    <col min="9990" max="9990" width="15.42578125" customWidth="1"/>
    <col min="9991" max="9991" width="13.28515625" customWidth="1"/>
    <col min="10241" max="10241" width="29.7109375" customWidth="1"/>
    <col min="10242" max="10242" width="17.7109375" customWidth="1"/>
    <col min="10243" max="10243" width="11.28515625" customWidth="1"/>
    <col min="10244" max="10244" width="16.85546875" customWidth="1"/>
    <col min="10246" max="10246" width="15.42578125" customWidth="1"/>
    <col min="10247" max="10247" width="13.28515625" customWidth="1"/>
    <col min="10497" max="10497" width="29.7109375" customWidth="1"/>
    <col min="10498" max="10498" width="17.7109375" customWidth="1"/>
    <col min="10499" max="10499" width="11.28515625" customWidth="1"/>
    <col min="10500" max="10500" width="16.85546875" customWidth="1"/>
    <col min="10502" max="10502" width="15.42578125" customWidth="1"/>
    <col min="10503" max="10503" width="13.28515625" customWidth="1"/>
    <col min="10753" max="10753" width="29.7109375" customWidth="1"/>
    <col min="10754" max="10754" width="17.7109375" customWidth="1"/>
    <col min="10755" max="10755" width="11.28515625" customWidth="1"/>
    <col min="10756" max="10756" width="16.85546875" customWidth="1"/>
    <col min="10758" max="10758" width="15.42578125" customWidth="1"/>
    <col min="10759" max="10759" width="13.28515625" customWidth="1"/>
    <col min="11009" max="11009" width="29.7109375" customWidth="1"/>
    <col min="11010" max="11010" width="17.7109375" customWidth="1"/>
    <col min="11011" max="11011" width="11.28515625" customWidth="1"/>
    <col min="11012" max="11012" width="16.85546875" customWidth="1"/>
    <col min="11014" max="11014" width="15.42578125" customWidth="1"/>
    <col min="11015" max="11015" width="13.28515625" customWidth="1"/>
    <col min="11265" max="11265" width="29.7109375" customWidth="1"/>
    <col min="11266" max="11266" width="17.7109375" customWidth="1"/>
    <col min="11267" max="11267" width="11.28515625" customWidth="1"/>
    <col min="11268" max="11268" width="16.85546875" customWidth="1"/>
    <col min="11270" max="11270" width="15.42578125" customWidth="1"/>
    <col min="11271" max="11271" width="13.28515625" customWidth="1"/>
    <col min="11521" max="11521" width="29.7109375" customWidth="1"/>
    <col min="11522" max="11522" width="17.7109375" customWidth="1"/>
    <col min="11523" max="11523" width="11.28515625" customWidth="1"/>
    <col min="11524" max="11524" width="16.85546875" customWidth="1"/>
    <col min="11526" max="11526" width="15.42578125" customWidth="1"/>
    <col min="11527" max="11527" width="13.28515625" customWidth="1"/>
    <col min="11777" max="11777" width="29.7109375" customWidth="1"/>
    <col min="11778" max="11778" width="17.7109375" customWidth="1"/>
    <col min="11779" max="11779" width="11.28515625" customWidth="1"/>
    <col min="11780" max="11780" width="16.85546875" customWidth="1"/>
    <col min="11782" max="11782" width="15.42578125" customWidth="1"/>
    <col min="11783" max="11783" width="13.28515625" customWidth="1"/>
    <col min="12033" max="12033" width="29.7109375" customWidth="1"/>
    <col min="12034" max="12034" width="17.7109375" customWidth="1"/>
    <col min="12035" max="12035" width="11.28515625" customWidth="1"/>
    <col min="12036" max="12036" width="16.85546875" customWidth="1"/>
    <col min="12038" max="12038" width="15.42578125" customWidth="1"/>
    <col min="12039" max="12039" width="13.28515625" customWidth="1"/>
    <col min="12289" max="12289" width="29.7109375" customWidth="1"/>
    <col min="12290" max="12290" width="17.7109375" customWidth="1"/>
    <col min="12291" max="12291" width="11.28515625" customWidth="1"/>
    <col min="12292" max="12292" width="16.85546875" customWidth="1"/>
    <col min="12294" max="12294" width="15.42578125" customWidth="1"/>
    <col min="12295" max="12295" width="13.28515625" customWidth="1"/>
    <col min="12545" max="12545" width="29.7109375" customWidth="1"/>
    <col min="12546" max="12546" width="17.7109375" customWidth="1"/>
    <col min="12547" max="12547" width="11.28515625" customWidth="1"/>
    <col min="12548" max="12548" width="16.85546875" customWidth="1"/>
    <col min="12550" max="12550" width="15.42578125" customWidth="1"/>
    <col min="12551" max="12551" width="13.28515625" customWidth="1"/>
    <col min="12801" max="12801" width="29.7109375" customWidth="1"/>
    <col min="12802" max="12802" width="17.7109375" customWidth="1"/>
    <col min="12803" max="12803" width="11.28515625" customWidth="1"/>
    <col min="12804" max="12804" width="16.85546875" customWidth="1"/>
    <col min="12806" max="12806" width="15.42578125" customWidth="1"/>
    <col min="12807" max="12807" width="13.28515625" customWidth="1"/>
    <col min="13057" max="13057" width="29.7109375" customWidth="1"/>
    <col min="13058" max="13058" width="17.7109375" customWidth="1"/>
    <col min="13059" max="13059" width="11.28515625" customWidth="1"/>
    <col min="13060" max="13060" width="16.85546875" customWidth="1"/>
    <col min="13062" max="13062" width="15.42578125" customWidth="1"/>
    <col min="13063" max="13063" width="13.28515625" customWidth="1"/>
    <col min="13313" max="13313" width="29.7109375" customWidth="1"/>
    <col min="13314" max="13314" width="17.7109375" customWidth="1"/>
    <col min="13315" max="13315" width="11.28515625" customWidth="1"/>
    <col min="13316" max="13316" width="16.85546875" customWidth="1"/>
    <col min="13318" max="13318" width="15.42578125" customWidth="1"/>
    <col min="13319" max="13319" width="13.28515625" customWidth="1"/>
    <col min="13569" max="13569" width="29.7109375" customWidth="1"/>
    <col min="13570" max="13570" width="17.7109375" customWidth="1"/>
    <col min="13571" max="13571" width="11.28515625" customWidth="1"/>
    <col min="13572" max="13572" width="16.85546875" customWidth="1"/>
    <col min="13574" max="13574" width="15.42578125" customWidth="1"/>
    <col min="13575" max="13575" width="13.28515625" customWidth="1"/>
    <col min="13825" max="13825" width="29.7109375" customWidth="1"/>
    <col min="13826" max="13826" width="17.7109375" customWidth="1"/>
    <col min="13827" max="13827" width="11.28515625" customWidth="1"/>
    <col min="13828" max="13828" width="16.85546875" customWidth="1"/>
    <col min="13830" max="13830" width="15.42578125" customWidth="1"/>
    <col min="13831" max="13831" width="13.28515625" customWidth="1"/>
    <col min="14081" max="14081" width="29.7109375" customWidth="1"/>
    <col min="14082" max="14082" width="17.7109375" customWidth="1"/>
    <col min="14083" max="14083" width="11.28515625" customWidth="1"/>
    <col min="14084" max="14084" width="16.85546875" customWidth="1"/>
    <col min="14086" max="14086" width="15.42578125" customWidth="1"/>
    <col min="14087" max="14087" width="13.28515625" customWidth="1"/>
    <col min="14337" max="14337" width="29.7109375" customWidth="1"/>
    <col min="14338" max="14338" width="17.7109375" customWidth="1"/>
    <col min="14339" max="14339" width="11.28515625" customWidth="1"/>
    <col min="14340" max="14340" width="16.85546875" customWidth="1"/>
    <col min="14342" max="14342" width="15.42578125" customWidth="1"/>
    <col min="14343" max="14343" width="13.28515625" customWidth="1"/>
    <col min="14593" max="14593" width="29.7109375" customWidth="1"/>
    <col min="14594" max="14594" width="17.7109375" customWidth="1"/>
    <col min="14595" max="14595" width="11.28515625" customWidth="1"/>
    <col min="14596" max="14596" width="16.85546875" customWidth="1"/>
    <col min="14598" max="14598" width="15.42578125" customWidth="1"/>
    <col min="14599" max="14599" width="13.28515625" customWidth="1"/>
    <col min="14849" max="14849" width="29.7109375" customWidth="1"/>
    <col min="14850" max="14850" width="17.7109375" customWidth="1"/>
    <col min="14851" max="14851" width="11.28515625" customWidth="1"/>
    <col min="14852" max="14852" width="16.85546875" customWidth="1"/>
    <col min="14854" max="14854" width="15.42578125" customWidth="1"/>
    <col min="14855" max="14855" width="13.28515625" customWidth="1"/>
    <col min="15105" max="15105" width="29.7109375" customWidth="1"/>
    <col min="15106" max="15106" width="17.7109375" customWidth="1"/>
    <col min="15107" max="15107" width="11.28515625" customWidth="1"/>
    <col min="15108" max="15108" width="16.85546875" customWidth="1"/>
    <col min="15110" max="15110" width="15.42578125" customWidth="1"/>
    <col min="15111" max="15111" width="13.28515625" customWidth="1"/>
    <col min="15361" max="15361" width="29.7109375" customWidth="1"/>
    <col min="15362" max="15362" width="17.7109375" customWidth="1"/>
    <col min="15363" max="15363" width="11.28515625" customWidth="1"/>
    <col min="15364" max="15364" width="16.85546875" customWidth="1"/>
    <col min="15366" max="15366" width="15.42578125" customWidth="1"/>
    <col min="15367" max="15367" width="13.28515625" customWidth="1"/>
    <col min="15617" max="15617" width="29.7109375" customWidth="1"/>
    <col min="15618" max="15618" width="17.7109375" customWidth="1"/>
    <col min="15619" max="15619" width="11.28515625" customWidth="1"/>
    <col min="15620" max="15620" width="16.85546875" customWidth="1"/>
    <col min="15622" max="15622" width="15.42578125" customWidth="1"/>
    <col min="15623" max="15623" width="13.28515625" customWidth="1"/>
    <col min="15873" max="15873" width="29.7109375" customWidth="1"/>
    <col min="15874" max="15874" width="17.7109375" customWidth="1"/>
    <col min="15875" max="15875" width="11.28515625" customWidth="1"/>
    <col min="15876" max="15876" width="16.85546875" customWidth="1"/>
    <col min="15878" max="15878" width="15.42578125" customWidth="1"/>
    <col min="15879" max="15879" width="13.28515625" customWidth="1"/>
    <col min="16129" max="16129" width="29.7109375" customWidth="1"/>
    <col min="16130" max="16130" width="17.7109375" customWidth="1"/>
    <col min="16131" max="16131" width="11.28515625" customWidth="1"/>
    <col min="16132" max="16132" width="16.85546875" customWidth="1"/>
    <col min="16134" max="16134" width="15.42578125" customWidth="1"/>
    <col min="16135" max="16135" width="13.28515625" customWidth="1"/>
  </cols>
  <sheetData>
    <row r="1" spans="1:7" x14ac:dyDescent="0.25">
      <c r="A1" s="3" t="s">
        <v>83</v>
      </c>
    </row>
    <row r="3" spans="1:7" ht="45.75" thickBot="1" x14ac:dyDescent="0.3">
      <c r="A3" s="20"/>
      <c r="B3" s="20"/>
      <c r="C3" s="21" t="s">
        <v>2</v>
      </c>
      <c r="D3" s="22" t="s">
        <v>31</v>
      </c>
      <c r="E3" s="22" t="s">
        <v>32</v>
      </c>
      <c r="F3" s="22" t="s">
        <v>33</v>
      </c>
      <c r="G3" s="21" t="s">
        <v>32</v>
      </c>
    </row>
    <row r="4" spans="1:7" x14ac:dyDescent="0.25">
      <c r="A4" s="157" t="s">
        <v>85</v>
      </c>
      <c r="B4" s="161" t="s">
        <v>84</v>
      </c>
      <c r="C4" s="23" t="s">
        <v>6</v>
      </c>
      <c r="D4" s="79">
        <v>1</v>
      </c>
      <c r="E4" s="83">
        <f>D4/D6</f>
        <v>2.5000000000000001E-2</v>
      </c>
      <c r="F4" s="76">
        <v>13743</v>
      </c>
      <c r="G4" s="84">
        <f>F4/F6</f>
        <v>1.5871731189070881E-2</v>
      </c>
    </row>
    <row r="5" spans="1:7" ht="15.75" thickBot="1" x14ac:dyDescent="0.3">
      <c r="A5" s="158"/>
      <c r="B5" s="162"/>
      <c r="C5" s="7" t="s">
        <v>5</v>
      </c>
      <c r="D5" s="65">
        <v>39</v>
      </c>
      <c r="E5" s="86">
        <f>D5/D6</f>
        <v>0.97499999999999998</v>
      </c>
      <c r="F5" s="65">
        <v>852136.08</v>
      </c>
      <c r="G5" s="85">
        <f>F5/F6</f>
        <v>0.98412826881092907</v>
      </c>
    </row>
    <row r="6" spans="1:7" ht="15.75" thickTop="1" x14ac:dyDescent="0.25">
      <c r="A6" s="158"/>
      <c r="B6" s="162"/>
      <c r="C6" s="24" t="s">
        <v>12</v>
      </c>
      <c r="D6" s="25">
        <f>D5+D4</f>
        <v>40</v>
      </c>
      <c r="E6" s="61">
        <f>D6/D10</f>
        <v>0.48192771084337349</v>
      </c>
      <c r="F6" s="26">
        <f>SUM(F4:F5)</f>
        <v>865879.08</v>
      </c>
      <c r="G6" s="61">
        <f>F6/F10</f>
        <v>0.54334824246065705</v>
      </c>
    </row>
    <row r="7" spans="1:7" x14ac:dyDescent="0.25">
      <c r="A7" s="159"/>
      <c r="B7" s="163" t="s">
        <v>56</v>
      </c>
      <c r="C7" s="27" t="s">
        <v>6</v>
      </c>
      <c r="D7" s="28">
        <f>'3_cet'!E6</f>
        <v>2</v>
      </c>
      <c r="E7" s="82">
        <f>D7/D9</f>
        <v>4.6511627906976744E-2</v>
      </c>
      <c r="F7" s="53">
        <f>'3_cet'!F6:G6</f>
        <v>3596.6</v>
      </c>
      <c r="G7" s="29">
        <f>F7/F9</f>
        <v>4.9422877356056633E-3</v>
      </c>
    </row>
    <row r="8" spans="1:7" ht="15.75" thickBot="1" x14ac:dyDescent="0.3">
      <c r="A8" s="159"/>
      <c r="B8" s="164"/>
      <c r="C8" s="30" t="s">
        <v>5</v>
      </c>
      <c r="D8" s="31">
        <f>'3_cet'!E5</f>
        <v>41</v>
      </c>
      <c r="E8" s="32">
        <f>D8/D9</f>
        <v>0.95348837209302328</v>
      </c>
      <c r="F8" s="33">
        <f>'3_cet'!F5:G5</f>
        <v>724123.07</v>
      </c>
      <c r="G8" s="32">
        <f>F8/F9</f>
        <v>0.99505771226439432</v>
      </c>
    </row>
    <row r="9" spans="1:7" ht="16.5" thickTop="1" thickBot="1" x14ac:dyDescent="0.3">
      <c r="A9" s="160"/>
      <c r="B9" s="165"/>
      <c r="C9" s="34" t="s">
        <v>12</v>
      </c>
      <c r="D9" s="35">
        <f>D7+D8</f>
        <v>43</v>
      </c>
      <c r="E9" s="36">
        <f>D9/D10</f>
        <v>0.51807228915662651</v>
      </c>
      <c r="F9" s="37">
        <f>F7+F8</f>
        <v>727719.66999999993</v>
      </c>
      <c r="G9" s="36">
        <f>F9/F10</f>
        <v>0.4566517575393429</v>
      </c>
    </row>
    <row r="10" spans="1:7" ht="15.75" thickTop="1" x14ac:dyDescent="0.25">
      <c r="A10" s="38"/>
      <c r="B10" s="39" t="s">
        <v>34</v>
      </c>
      <c r="C10" s="38"/>
      <c r="D10" s="38">
        <f>D6+D9</f>
        <v>83</v>
      </c>
      <c r="E10" s="40">
        <v>1</v>
      </c>
      <c r="F10" s="41">
        <f>F9+F6</f>
        <v>1593598.75</v>
      </c>
      <c r="G10" s="40">
        <v>1</v>
      </c>
    </row>
    <row r="11" spans="1:7" x14ac:dyDescent="0.25">
      <c r="A11" t="s">
        <v>35</v>
      </c>
    </row>
    <row r="13" spans="1:7" ht="40.5" customHeight="1" x14ac:dyDescent="0.25">
      <c r="A13" s="28"/>
      <c r="B13" s="166" t="s">
        <v>57</v>
      </c>
      <c r="C13" s="166"/>
      <c r="D13" s="166"/>
      <c r="E13" s="167" t="s">
        <v>87</v>
      </c>
      <c r="F13" s="167"/>
    </row>
    <row r="14" spans="1:7" ht="45.75" thickBot="1" x14ac:dyDescent="0.3">
      <c r="A14" s="20"/>
      <c r="B14" s="42" t="s">
        <v>36</v>
      </c>
      <c r="C14" s="22" t="s">
        <v>3</v>
      </c>
      <c r="D14" s="22" t="s">
        <v>33</v>
      </c>
      <c r="E14" s="22" t="s">
        <v>31</v>
      </c>
      <c r="F14" s="22" t="s">
        <v>33</v>
      </c>
    </row>
    <row r="15" spans="1:7" x14ac:dyDescent="0.25">
      <c r="A15" s="43" t="s">
        <v>86</v>
      </c>
      <c r="B15" s="75">
        <v>29</v>
      </c>
      <c r="C15" s="44">
        <v>73</v>
      </c>
      <c r="D15" s="76">
        <v>566066.01</v>
      </c>
      <c r="E15" s="77">
        <v>74</v>
      </c>
      <c r="F15" s="78">
        <v>1067252</v>
      </c>
    </row>
    <row r="16" spans="1:7" ht="15.75" thickBot="1" x14ac:dyDescent="0.3">
      <c r="A16" s="45" t="s">
        <v>85</v>
      </c>
      <c r="B16" s="72">
        <v>27</v>
      </c>
      <c r="C16" s="65">
        <v>43</v>
      </c>
      <c r="D16" s="73">
        <v>727719.67</v>
      </c>
      <c r="E16" s="65">
        <v>40</v>
      </c>
      <c r="F16" s="73">
        <v>865879</v>
      </c>
    </row>
    <row r="17" spans="1:8" ht="27" thickTop="1" x14ac:dyDescent="0.25">
      <c r="A17" s="46" t="s">
        <v>37</v>
      </c>
      <c r="B17" s="47">
        <f>(B16-B15)/B15</f>
        <v>-6.8965517241379309E-2</v>
      </c>
      <c r="C17" s="47">
        <f>(C16-C15)/C15</f>
        <v>-0.41095890410958902</v>
      </c>
      <c r="D17" s="47">
        <f>(D16-D15)/D15</f>
        <v>0.28557386796638795</v>
      </c>
      <c r="E17" s="47">
        <f>(E16-E15)/E15</f>
        <v>-0.45945945945945948</v>
      </c>
      <c r="F17" s="48">
        <f>(F16-F15)/F15</f>
        <v>-0.1886836473485175</v>
      </c>
    </row>
    <row r="19" spans="1:8" ht="31.5" customHeight="1" x14ac:dyDescent="0.25">
      <c r="A19" s="148"/>
      <c r="B19" s="148"/>
      <c r="C19" s="148"/>
      <c r="D19" s="148"/>
      <c r="E19" s="148"/>
      <c r="F19" s="148"/>
      <c r="G19" s="148"/>
      <c r="H19" s="148"/>
    </row>
  </sheetData>
  <mergeCells count="6">
    <mergeCell ref="A19:H19"/>
    <mergeCell ref="A4:A9"/>
    <mergeCell ref="B4:B6"/>
    <mergeCell ref="B7:B9"/>
    <mergeCell ref="B13:D13"/>
    <mergeCell ref="E13:F13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4"/>
  <sheetViews>
    <sheetView tabSelected="1" topLeftCell="A30" workbookViewId="0">
      <selection activeCell="O43" sqref="O43"/>
    </sheetView>
  </sheetViews>
  <sheetFormatPr defaultColWidth="9.140625" defaultRowHeight="15" x14ac:dyDescent="0.25"/>
  <cols>
    <col min="1" max="1" width="9.140625" style="55"/>
    <col min="2" max="2" width="37.28515625" style="50" customWidth="1"/>
    <col min="3" max="3" width="21.85546875" style="50" customWidth="1"/>
    <col min="4" max="4" width="11.5703125" style="49" customWidth="1"/>
    <col min="5" max="5" width="18" style="50" customWidth="1"/>
    <col min="6" max="6" width="13.7109375" style="51" customWidth="1"/>
    <col min="7" max="7" width="11.28515625" style="52" customWidth="1"/>
    <col min="8" max="8" width="13.140625" style="49" customWidth="1"/>
    <col min="9" max="16384" width="9.140625" style="49"/>
  </cols>
  <sheetData>
    <row r="1" spans="1:11" x14ac:dyDescent="0.25">
      <c r="A1" s="55" t="s">
        <v>50</v>
      </c>
      <c r="B1" s="50" t="s">
        <v>46</v>
      </c>
      <c r="C1" s="50" t="s">
        <v>45</v>
      </c>
      <c r="D1" s="49" t="s">
        <v>44</v>
      </c>
      <c r="E1" s="50" t="s">
        <v>47</v>
      </c>
      <c r="F1" s="51" t="s">
        <v>48</v>
      </c>
      <c r="G1" s="52" t="s">
        <v>49</v>
      </c>
      <c r="H1" s="49" t="s">
        <v>39</v>
      </c>
      <c r="I1" s="49" t="s">
        <v>40</v>
      </c>
      <c r="J1" s="49" t="s">
        <v>41</v>
      </c>
    </row>
    <row r="2" spans="1:11" ht="15" customHeight="1" x14ac:dyDescent="0.25">
      <c r="A2" s="62">
        <v>1</v>
      </c>
      <c r="B2" s="95" t="s">
        <v>90</v>
      </c>
      <c r="C2" s="87" t="s">
        <v>78</v>
      </c>
      <c r="D2" s="53" t="s">
        <v>5</v>
      </c>
      <c r="E2" s="87" t="s">
        <v>106</v>
      </c>
      <c r="F2" s="63">
        <v>4000322649</v>
      </c>
      <c r="G2" s="88">
        <v>31996</v>
      </c>
      <c r="H2" s="53">
        <v>1</v>
      </c>
      <c r="I2" s="53">
        <v>1</v>
      </c>
      <c r="J2" s="53">
        <v>1</v>
      </c>
      <c r="K2" s="49">
        <v>1</v>
      </c>
    </row>
    <row r="3" spans="1:11" ht="30" x14ac:dyDescent="0.25">
      <c r="A3" s="62">
        <v>2</v>
      </c>
      <c r="B3" s="95" t="s">
        <v>91</v>
      </c>
      <c r="C3" s="87" t="s">
        <v>78</v>
      </c>
      <c r="D3" s="53" t="s">
        <v>5</v>
      </c>
      <c r="E3" s="87" t="s">
        <v>107</v>
      </c>
      <c r="F3" s="63">
        <v>40103731715</v>
      </c>
      <c r="G3" s="88">
        <v>24177</v>
      </c>
      <c r="H3" s="53">
        <v>1</v>
      </c>
      <c r="I3" s="53">
        <v>1</v>
      </c>
      <c r="J3" s="53">
        <v>1</v>
      </c>
      <c r="K3" s="49">
        <v>1</v>
      </c>
    </row>
    <row r="4" spans="1:11" ht="30" x14ac:dyDescent="0.25">
      <c r="A4" s="81">
        <v>3</v>
      </c>
      <c r="B4" s="96" t="s">
        <v>92</v>
      </c>
      <c r="C4" s="87" t="s">
        <v>78</v>
      </c>
      <c r="D4" s="53" t="s">
        <v>5</v>
      </c>
      <c r="E4" s="87" t="s">
        <v>75</v>
      </c>
      <c r="F4" s="63">
        <v>40003469216</v>
      </c>
      <c r="G4" s="88">
        <v>27357.62</v>
      </c>
      <c r="H4" s="53">
        <v>1</v>
      </c>
      <c r="I4" s="53">
        <v>1</v>
      </c>
      <c r="J4" s="53">
        <v>1</v>
      </c>
      <c r="K4" s="49">
        <v>1</v>
      </c>
    </row>
    <row r="5" spans="1:11" ht="30" x14ac:dyDescent="0.25">
      <c r="A5" s="62">
        <v>4</v>
      </c>
      <c r="B5" s="95" t="s">
        <v>93</v>
      </c>
      <c r="C5" s="87" t="s">
        <v>78</v>
      </c>
      <c r="D5" s="53" t="s">
        <v>5</v>
      </c>
      <c r="E5" s="87" t="s">
        <v>75</v>
      </c>
      <c r="F5" s="63">
        <v>40003469216</v>
      </c>
      <c r="G5" s="88">
        <v>41999.96</v>
      </c>
      <c r="H5" s="53">
        <v>1</v>
      </c>
      <c r="I5" s="53">
        <v>1</v>
      </c>
      <c r="J5" s="53">
        <v>1</v>
      </c>
      <c r="K5" s="49">
        <v>1</v>
      </c>
    </row>
    <row r="6" spans="1:11" ht="30" x14ac:dyDescent="0.25">
      <c r="A6" s="62">
        <v>5</v>
      </c>
      <c r="B6" s="95" t="s">
        <v>71</v>
      </c>
      <c r="C6" s="87" t="s">
        <v>78</v>
      </c>
      <c r="D6" s="53" t="s">
        <v>5</v>
      </c>
      <c r="E6" s="87" t="s">
        <v>108</v>
      </c>
      <c r="F6" s="63">
        <v>40003226249</v>
      </c>
      <c r="G6" s="88">
        <v>1138.76</v>
      </c>
      <c r="H6" s="53">
        <v>1</v>
      </c>
      <c r="I6" s="53">
        <v>1</v>
      </c>
      <c r="J6" s="53">
        <v>1</v>
      </c>
      <c r="K6" s="49">
        <v>1</v>
      </c>
    </row>
    <row r="7" spans="1:11" x14ac:dyDescent="0.25">
      <c r="A7" s="62">
        <v>6</v>
      </c>
      <c r="B7" s="95" t="s">
        <v>94</v>
      </c>
      <c r="C7" s="87" t="s">
        <v>109</v>
      </c>
      <c r="D7" s="53" t="s">
        <v>5</v>
      </c>
      <c r="E7" s="87" t="s">
        <v>110</v>
      </c>
      <c r="F7" s="63">
        <v>40003156702</v>
      </c>
      <c r="G7" s="88">
        <v>41998</v>
      </c>
      <c r="H7" s="53">
        <v>1</v>
      </c>
      <c r="I7" s="53">
        <v>1</v>
      </c>
      <c r="J7" s="53">
        <v>1</v>
      </c>
      <c r="K7" s="49">
        <v>1</v>
      </c>
    </row>
    <row r="8" spans="1:11" ht="30" x14ac:dyDescent="0.25">
      <c r="A8" s="62">
        <v>7</v>
      </c>
      <c r="B8" s="96" t="s">
        <v>95</v>
      </c>
      <c r="C8" s="87" t="s">
        <v>78</v>
      </c>
      <c r="D8" s="53" t="s">
        <v>5</v>
      </c>
      <c r="E8" s="87" t="s">
        <v>111</v>
      </c>
      <c r="F8" s="63">
        <v>40003676101</v>
      </c>
      <c r="G8" s="88">
        <v>13610</v>
      </c>
      <c r="H8" s="53">
        <v>1</v>
      </c>
      <c r="I8" s="53"/>
      <c r="J8" s="53">
        <v>1</v>
      </c>
      <c r="K8" s="49">
        <v>1</v>
      </c>
    </row>
    <row r="9" spans="1:11" ht="30" x14ac:dyDescent="0.25">
      <c r="A9" s="81">
        <v>8</v>
      </c>
      <c r="B9" s="95" t="s">
        <v>96</v>
      </c>
      <c r="C9" s="87" t="s">
        <v>78</v>
      </c>
      <c r="D9" s="53" t="s">
        <v>5</v>
      </c>
      <c r="E9" s="87" t="s">
        <v>75</v>
      </c>
      <c r="F9" s="63">
        <v>40003469216</v>
      </c>
      <c r="G9" s="88">
        <v>41999.6</v>
      </c>
      <c r="H9" s="53">
        <v>1</v>
      </c>
      <c r="I9" s="53">
        <v>1</v>
      </c>
      <c r="J9" s="53">
        <v>1</v>
      </c>
      <c r="K9" s="49">
        <v>1</v>
      </c>
    </row>
    <row r="10" spans="1:11" ht="30" x14ac:dyDescent="0.25">
      <c r="A10" s="81">
        <v>9</v>
      </c>
      <c r="B10" s="95" t="s">
        <v>97</v>
      </c>
      <c r="C10" s="87" t="s">
        <v>78</v>
      </c>
      <c r="D10" s="53" t="s">
        <v>5</v>
      </c>
      <c r="E10" s="87" t="s">
        <v>111</v>
      </c>
      <c r="F10" s="63">
        <v>40003676101</v>
      </c>
      <c r="G10" s="88">
        <v>38913</v>
      </c>
      <c r="H10" s="53">
        <v>1</v>
      </c>
      <c r="I10" s="53">
        <v>1</v>
      </c>
      <c r="J10" s="53">
        <v>1</v>
      </c>
      <c r="K10" s="49">
        <v>1</v>
      </c>
    </row>
    <row r="11" spans="1:11" ht="30" x14ac:dyDescent="0.25">
      <c r="A11" s="81">
        <v>10</v>
      </c>
      <c r="B11" s="96" t="s">
        <v>98</v>
      </c>
      <c r="C11" s="87" t="s">
        <v>78</v>
      </c>
      <c r="D11" s="53" t="s">
        <v>5</v>
      </c>
      <c r="E11" s="87" t="s">
        <v>111</v>
      </c>
      <c r="F11" s="63">
        <v>40003676101</v>
      </c>
      <c r="G11" s="88">
        <v>29931.08</v>
      </c>
      <c r="H11" s="53">
        <v>1</v>
      </c>
      <c r="I11" s="53">
        <v>1</v>
      </c>
      <c r="J11" s="53">
        <v>1</v>
      </c>
      <c r="K11" s="49">
        <v>1</v>
      </c>
    </row>
    <row r="12" spans="1:11" ht="30" x14ac:dyDescent="0.25">
      <c r="A12" s="168">
        <v>11</v>
      </c>
      <c r="B12" s="175" t="s">
        <v>99</v>
      </c>
      <c r="C12" s="87" t="s">
        <v>78</v>
      </c>
      <c r="D12" s="53" t="s">
        <v>76</v>
      </c>
      <c r="E12" s="87" t="s">
        <v>107</v>
      </c>
      <c r="F12" s="63">
        <v>40103731715</v>
      </c>
      <c r="G12" s="88">
        <v>18257.3</v>
      </c>
      <c r="H12" s="53">
        <v>1</v>
      </c>
      <c r="I12" s="53"/>
      <c r="J12" s="53"/>
      <c r="K12" s="49">
        <v>1</v>
      </c>
    </row>
    <row r="13" spans="1:11" ht="30" x14ac:dyDescent="0.25">
      <c r="A13" s="168"/>
      <c r="B13" s="176"/>
      <c r="C13" s="87" t="s">
        <v>78</v>
      </c>
      <c r="D13" s="53" t="s">
        <v>42</v>
      </c>
      <c r="E13" s="87" t="s">
        <v>77</v>
      </c>
      <c r="F13" s="63">
        <v>49503003835</v>
      </c>
      <c r="G13" s="88">
        <v>3597.6</v>
      </c>
      <c r="H13" s="53">
        <v>1</v>
      </c>
      <c r="I13" s="53"/>
      <c r="J13" s="53"/>
      <c r="K13" s="49">
        <v>1</v>
      </c>
    </row>
    <row r="14" spans="1:11" ht="30" x14ac:dyDescent="0.25">
      <c r="A14" s="81">
        <v>12</v>
      </c>
      <c r="B14" s="96" t="s">
        <v>100</v>
      </c>
      <c r="C14" s="87" t="s">
        <v>78</v>
      </c>
      <c r="D14" s="53" t="s">
        <v>5</v>
      </c>
      <c r="E14" s="87" t="s">
        <v>112</v>
      </c>
      <c r="F14" s="63">
        <v>40003612810</v>
      </c>
      <c r="G14" s="88">
        <v>34326.620000000003</v>
      </c>
      <c r="H14" s="53"/>
      <c r="I14" s="53">
        <v>1</v>
      </c>
      <c r="J14" s="53"/>
      <c r="K14" s="49">
        <v>1</v>
      </c>
    </row>
    <row r="15" spans="1:11" ht="30" x14ac:dyDescent="0.25">
      <c r="A15" s="81">
        <v>13</v>
      </c>
      <c r="B15" s="96" t="s">
        <v>101</v>
      </c>
      <c r="C15" s="87" t="s">
        <v>78</v>
      </c>
      <c r="D15" s="53" t="s">
        <v>5</v>
      </c>
      <c r="E15" s="87" t="s">
        <v>75</v>
      </c>
      <c r="F15" s="63">
        <v>40003469216</v>
      </c>
      <c r="G15" s="88">
        <v>28957.8</v>
      </c>
      <c r="H15" s="53">
        <v>1</v>
      </c>
      <c r="I15" s="53">
        <v>1</v>
      </c>
      <c r="J15" s="53">
        <v>1</v>
      </c>
      <c r="K15" s="49">
        <v>1</v>
      </c>
    </row>
    <row r="16" spans="1:11" ht="30" x14ac:dyDescent="0.25">
      <c r="A16" s="62">
        <v>14</v>
      </c>
      <c r="B16" s="95" t="s">
        <v>102</v>
      </c>
      <c r="C16" s="87" t="s">
        <v>78</v>
      </c>
      <c r="D16" s="53" t="s">
        <v>76</v>
      </c>
      <c r="E16" s="87" t="s">
        <v>107</v>
      </c>
      <c r="F16" s="63">
        <v>40103731715</v>
      </c>
      <c r="G16" s="88">
        <v>30889.3</v>
      </c>
      <c r="H16" s="53">
        <v>1</v>
      </c>
      <c r="I16" s="53">
        <v>1</v>
      </c>
      <c r="J16" s="53">
        <v>1</v>
      </c>
      <c r="K16" s="49">
        <v>1</v>
      </c>
    </row>
    <row r="17" spans="1:11" ht="30" x14ac:dyDescent="0.25">
      <c r="A17" s="168">
        <v>15</v>
      </c>
      <c r="B17" s="175" t="s">
        <v>103</v>
      </c>
      <c r="C17" s="87" t="s">
        <v>78</v>
      </c>
      <c r="D17" s="53" t="s">
        <v>76</v>
      </c>
      <c r="E17" s="87" t="s">
        <v>111</v>
      </c>
      <c r="F17" s="63">
        <v>40003676101</v>
      </c>
      <c r="G17" s="88">
        <v>8393</v>
      </c>
      <c r="H17" s="53">
        <v>1</v>
      </c>
      <c r="I17" s="53"/>
      <c r="J17" s="53">
        <v>1</v>
      </c>
      <c r="K17" s="49">
        <v>1</v>
      </c>
    </row>
    <row r="18" spans="1:11" ht="30" x14ac:dyDescent="0.25">
      <c r="A18" s="168"/>
      <c r="B18" s="177"/>
      <c r="C18" s="87" t="s">
        <v>78</v>
      </c>
      <c r="D18" s="53" t="s">
        <v>76</v>
      </c>
      <c r="E18" s="87" t="s">
        <v>112</v>
      </c>
      <c r="F18" s="63">
        <v>40003612810</v>
      </c>
      <c r="G18" s="88">
        <v>9711</v>
      </c>
      <c r="H18" s="53"/>
      <c r="I18" s="53"/>
      <c r="J18" s="53">
        <v>1</v>
      </c>
      <c r="K18" s="49">
        <v>1</v>
      </c>
    </row>
    <row r="19" spans="1:11" ht="30" x14ac:dyDescent="0.25">
      <c r="A19" s="168"/>
      <c r="B19" s="176"/>
      <c r="C19" s="87" t="s">
        <v>78</v>
      </c>
      <c r="D19" s="53" t="s">
        <v>76</v>
      </c>
      <c r="E19" s="87" t="s">
        <v>113</v>
      </c>
      <c r="F19" s="63">
        <v>40003266203</v>
      </c>
      <c r="G19" s="88">
        <v>9344</v>
      </c>
      <c r="H19" s="53">
        <v>1</v>
      </c>
      <c r="I19" s="53"/>
      <c r="J19" s="53">
        <v>1</v>
      </c>
      <c r="K19" s="49">
        <v>1</v>
      </c>
    </row>
    <row r="20" spans="1:11" ht="30" x14ac:dyDescent="0.25">
      <c r="A20" s="81">
        <v>16</v>
      </c>
      <c r="B20" s="96" t="s">
        <v>104</v>
      </c>
      <c r="C20" s="87" t="s">
        <v>78</v>
      </c>
      <c r="D20" s="87" t="s">
        <v>5</v>
      </c>
      <c r="E20" s="87" t="s">
        <v>108</v>
      </c>
      <c r="F20" s="63">
        <v>40003226249</v>
      </c>
      <c r="G20" s="88">
        <v>34166</v>
      </c>
      <c r="H20" s="53">
        <v>1</v>
      </c>
      <c r="I20" s="53">
        <v>1</v>
      </c>
      <c r="J20" s="53">
        <v>1</v>
      </c>
      <c r="K20" s="49">
        <v>1</v>
      </c>
    </row>
    <row r="21" spans="1:11" ht="45" x14ac:dyDescent="0.25">
      <c r="A21" s="62">
        <v>17</v>
      </c>
      <c r="B21" s="96" t="s">
        <v>105</v>
      </c>
      <c r="C21" s="96" t="s">
        <v>114</v>
      </c>
      <c r="D21" s="87" t="s">
        <v>5</v>
      </c>
      <c r="E21" s="87" t="s">
        <v>115</v>
      </c>
      <c r="F21" s="63">
        <v>43201015535</v>
      </c>
      <c r="G21" s="88">
        <v>1322</v>
      </c>
      <c r="H21" s="53"/>
      <c r="I21" s="53">
        <v>1</v>
      </c>
      <c r="J21" s="53">
        <v>1</v>
      </c>
      <c r="K21" s="49">
        <v>1</v>
      </c>
    </row>
    <row r="22" spans="1:11" ht="90" x14ac:dyDescent="0.25">
      <c r="A22" s="168">
        <v>18</v>
      </c>
      <c r="B22" s="178" t="s">
        <v>74</v>
      </c>
      <c r="C22" s="87" t="s">
        <v>116</v>
      </c>
      <c r="D22" s="53" t="s">
        <v>42</v>
      </c>
      <c r="E22" s="87" t="s">
        <v>121</v>
      </c>
      <c r="F22" s="63">
        <v>40103308414</v>
      </c>
      <c r="G22" s="88">
        <v>6163.5</v>
      </c>
      <c r="H22" s="53">
        <v>1</v>
      </c>
      <c r="I22" s="53">
        <v>1</v>
      </c>
      <c r="J22" s="53">
        <v>1</v>
      </c>
      <c r="K22" s="49">
        <v>1</v>
      </c>
    </row>
    <row r="23" spans="1:11" ht="90" x14ac:dyDescent="0.25">
      <c r="A23" s="168"/>
      <c r="B23" s="178"/>
      <c r="C23" s="87" t="s">
        <v>116</v>
      </c>
      <c r="D23" s="53" t="s">
        <v>117</v>
      </c>
      <c r="E23" s="87" t="s">
        <v>122</v>
      </c>
      <c r="F23" s="63">
        <v>40003034051</v>
      </c>
      <c r="G23" s="88">
        <v>1775</v>
      </c>
      <c r="H23" s="53">
        <v>1</v>
      </c>
      <c r="I23" s="53">
        <v>1</v>
      </c>
      <c r="J23" s="53">
        <v>1</v>
      </c>
      <c r="K23" s="49">
        <v>1</v>
      </c>
    </row>
    <row r="24" spans="1:11" ht="90" x14ac:dyDescent="0.25">
      <c r="A24" s="168"/>
      <c r="B24" s="178"/>
      <c r="C24" s="87" t="s">
        <v>116</v>
      </c>
      <c r="D24" s="53" t="s">
        <v>43</v>
      </c>
      <c r="E24" s="87" t="s">
        <v>123</v>
      </c>
      <c r="F24" s="63">
        <v>41503017194</v>
      </c>
      <c r="G24" s="88">
        <v>10795</v>
      </c>
      <c r="H24" s="53">
        <v>1</v>
      </c>
      <c r="I24" s="53">
        <v>1</v>
      </c>
      <c r="J24" s="53">
        <v>1</v>
      </c>
      <c r="K24" s="49">
        <v>1</v>
      </c>
    </row>
    <row r="25" spans="1:11" ht="90" x14ac:dyDescent="0.25">
      <c r="A25" s="168"/>
      <c r="B25" s="178"/>
      <c r="C25" s="87" t="s">
        <v>116</v>
      </c>
      <c r="D25" s="53" t="s">
        <v>118</v>
      </c>
      <c r="E25" s="87" t="s">
        <v>120</v>
      </c>
      <c r="F25" s="63">
        <v>40003166842</v>
      </c>
      <c r="G25" s="88">
        <v>1905.6</v>
      </c>
      <c r="H25" s="53">
        <v>1</v>
      </c>
      <c r="I25" s="53">
        <v>1</v>
      </c>
      <c r="J25" s="53">
        <v>1</v>
      </c>
      <c r="K25" s="49">
        <v>1</v>
      </c>
    </row>
    <row r="26" spans="1:11" ht="90" x14ac:dyDescent="0.25">
      <c r="A26" s="168"/>
      <c r="B26" s="178"/>
      <c r="C26" s="87" t="s">
        <v>116</v>
      </c>
      <c r="D26" s="53" t="s">
        <v>118</v>
      </c>
      <c r="E26" s="87" t="s">
        <v>120</v>
      </c>
      <c r="F26" s="63">
        <v>40003166842</v>
      </c>
      <c r="G26" s="88">
        <v>1691</v>
      </c>
      <c r="H26" s="53">
        <v>1</v>
      </c>
      <c r="I26" s="53">
        <v>1</v>
      </c>
      <c r="J26" s="53">
        <v>1</v>
      </c>
      <c r="K26" s="49">
        <v>1</v>
      </c>
    </row>
    <row r="27" spans="1:11" ht="90" x14ac:dyDescent="0.25">
      <c r="A27" s="168"/>
      <c r="B27" s="178"/>
      <c r="C27" s="87" t="s">
        <v>116</v>
      </c>
      <c r="D27" s="53" t="s">
        <v>119</v>
      </c>
      <c r="E27" s="87" t="s">
        <v>120</v>
      </c>
      <c r="F27" s="63">
        <v>40003166842</v>
      </c>
      <c r="G27" s="88">
        <v>1199</v>
      </c>
      <c r="H27" s="53">
        <v>1</v>
      </c>
      <c r="I27" s="53">
        <v>1</v>
      </c>
      <c r="J27" s="53">
        <v>1</v>
      </c>
      <c r="K27" s="49">
        <v>1</v>
      </c>
    </row>
    <row r="28" spans="1:11" x14ac:dyDescent="0.25">
      <c r="A28" s="62">
        <v>19</v>
      </c>
      <c r="B28" s="95" t="s">
        <v>72</v>
      </c>
      <c r="C28" s="87" t="s">
        <v>38</v>
      </c>
      <c r="D28" s="53" t="s">
        <v>5</v>
      </c>
      <c r="E28" s="87" t="s">
        <v>112</v>
      </c>
      <c r="F28" s="63">
        <v>40003612810</v>
      </c>
      <c r="G28" s="94">
        <v>16087</v>
      </c>
      <c r="H28" s="93">
        <v>1</v>
      </c>
      <c r="I28" s="93">
        <v>1</v>
      </c>
      <c r="J28" s="93">
        <v>1</v>
      </c>
      <c r="K28" s="49">
        <v>1</v>
      </c>
    </row>
    <row r="29" spans="1:11" ht="30" x14ac:dyDescent="0.25">
      <c r="A29" s="81">
        <v>20</v>
      </c>
      <c r="B29" s="28" t="s">
        <v>124</v>
      </c>
      <c r="C29" s="87" t="s">
        <v>78</v>
      </c>
      <c r="D29" s="53" t="s">
        <v>5</v>
      </c>
      <c r="E29" s="87" t="s">
        <v>107</v>
      </c>
      <c r="F29" s="63">
        <v>40103731715</v>
      </c>
      <c r="G29" s="88">
        <v>15765.8</v>
      </c>
      <c r="H29" s="53">
        <v>1</v>
      </c>
      <c r="I29" s="53">
        <v>1</v>
      </c>
      <c r="J29" s="53">
        <v>1</v>
      </c>
      <c r="K29" s="49">
        <v>1</v>
      </c>
    </row>
    <row r="30" spans="1:11" ht="30" x14ac:dyDescent="0.25">
      <c r="A30" s="168">
        <v>21</v>
      </c>
      <c r="B30" s="106" t="s">
        <v>125</v>
      </c>
      <c r="C30" s="87" t="s">
        <v>78</v>
      </c>
      <c r="D30" s="53" t="s">
        <v>5</v>
      </c>
      <c r="E30" s="87" t="s">
        <v>111</v>
      </c>
      <c r="F30" s="63">
        <v>40003676101</v>
      </c>
      <c r="G30" s="88">
        <v>18020.900000000001</v>
      </c>
      <c r="H30" s="53">
        <v>1</v>
      </c>
      <c r="I30" s="53">
        <v>1</v>
      </c>
      <c r="J30" s="53">
        <v>1</v>
      </c>
      <c r="K30" s="49">
        <v>1</v>
      </c>
    </row>
    <row r="31" spans="1:11" ht="60" x14ac:dyDescent="0.25">
      <c r="A31" s="168"/>
      <c r="B31" s="106"/>
      <c r="C31" s="87" t="s">
        <v>78</v>
      </c>
      <c r="D31" s="53" t="s">
        <v>5</v>
      </c>
      <c r="E31" s="87" t="s">
        <v>126</v>
      </c>
      <c r="F31" s="63">
        <v>43601017423</v>
      </c>
      <c r="G31" s="88">
        <v>830</v>
      </c>
      <c r="H31" s="53">
        <v>1</v>
      </c>
      <c r="I31" s="53">
        <v>1</v>
      </c>
      <c r="J31" s="53">
        <v>1</v>
      </c>
      <c r="K31" s="49">
        <v>1</v>
      </c>
    </row>
    <row r="32" spans="1:11" ht="30" x14ac:dyDescent="0.25">
      <c r="A32" s="168"/>
      <c r="B32" s="106"/>
      <c r="C32" s="87" t="s">
        <v>78</v>
      </c>
      <c r="D32" s="53" t="s">
        <v>5</v>
      </c>
      <c r="E32" s="87" t="s">
        <v>127</v>
      </c>
      <c r="F32" s="63">
        <v>40003770858</v>
      </c>
      <c r="G32" s="88">
        <v>7305</v>
      </c>
      <c r="H32" s="53">
        <v>1</v>
      </c>
      <c r="I32" s="53">
        <v>1</v>
      </c>
      <c r="J32" s="53">
        <v>1</v>
      </c>
      <c r="K32" s="49">
        <v>1</v>
      </c>
    </row>
    <row r="33" spans="1:11" ht="30" x14ac:dyDescent="0.25">
      <c r="A33" s="97">
        <v>22</v>
      </c>
      <c r="B33" s="95" t="s">
        <v>138</v>
      </c>
      <c r="C33" s="87" t="s">
        <v>78</v>
      </c>
      <c r="D33" s="53" t="s">
        <v>5</v>
      </c>
      <c r="E33" s="87" t="s">
        <v>120</v>
      </c>
      <c r="F33" s="63">
        <v>40003166842</v>
      </c>
      <c r="G33" s="54">
        <v>13241.5</v>
      </c>
      <c r="H33" s="53">
        <v>1</v>
      </c>
      <c r="I33" s="53">
        <v>1</v>
      </c>
      <c r="J33" s="53">
        <v>1</v>
      </c>
      <c r="K33" s="49">
        <v>1</v>
      </c>
    </row>
    <row r="34" spans="1:11" ht="30" x14ac:dyDescent="0.25">
      <c r="A34" s="172">
        <v>23</v>
      </c>
      <c r="B34" s="169" t="s">
        <v>139</v>
      </c>
      <c r="C34" s="87" t="s">
        <v>140</v>
      </c>
      <c r="D34" s="53" t="s">
        <v>117</v>
      </c>
      <c r="E34" s="87" t="s">
        <v>144</v>
      </c>
      <c r="F34" s="63">
        <v>40003034051</v>
      </c>
      <c r="G34" s="54">
        <v>2567.77</v>
      </c>
      <c r="H34" s="53">
        <v>1</v>
      </c>
      <c r="I34" s="53"/>
      <c r="J34" s="53"/>
      <c r="K34" s="49">
        <v>1</v>
      </c>
    </row>
    <row r="35" spans="1:11" ht="60" x14ac:dyDescent="0.25">
      <c r="A35" s="173"/>
      <c r="B35" s="170"/>
      <c r="C35" s="87" t="s">
        <v>141</v>
      </c>
      <c r="D35" s="53" t="s">
        <v>145</v>
      </c>
      <c r="E35" s="87" t="s">
        <v>146</v>
      </c>
      <c r="F35" s="63">
        <v>40003113629</v>
      </c>
      <c r="G35" s="54">
        <v>4152.07</v>
      </c>
      <c r="H35" s="53">
        <v>1</v>
      </c>
      <c r="I35" s="53"/>
      <c r="J35" s="53"/>
      <c r="K35" s="49">
        <v>1</v>
      </c>
    </row>
    <row r="36" spans="1:11" x14ac:dyDescent="0.25">
      <c r="A36" s="173"/>
      <c r="B36" s="170"/>
      <c r="C36" s="87" t="s">
        <v>142</v>
      </c>
      <c r="D36" s="53" t="s">
        <v>42</v>
      </c>
      <c r="E36" s="87" t="s">
        <v>147</v>
      </c>
      <c r="F36" s="63">
        <v>41503028291</v>
      </c>
      <c r="G36" s="54">
        <v>3161.98</v>
      </c>
      <c r="H36" s="53">
        <v>1</v>
      </c>
      <c r="I36" s="53"/>
      <c r="J36" s="53"/>
      <c r="K36" s="49">
        <v>1</v>
      </c>
    </row>
    <row r="37" spans="1:11" ht="30" x14ac:dyDescent="0.25">
      <c r="A37" s="174"/>
      <c r="B37" s="171"/>
      <c r="C37" s="87" t="s">
        <v>143</v>
      </c>
      <c r="D37" s="53" t="s">
        <v>148</v>
      </c>
      <c r="E37" s="87" t="s">
        <v>149</v>
      </c>
      <c r="F37" s="63">
        <v>50003007411</v>
      </c>
      <c r="G37" s="54">
        <v>1510.74</v>
      </c>
      <c r="H37" s="53">
        <v>1</v>
      </c>
      <c r="I37" s="53"/>
      <c r="J37" s="53"/>
      <c r="K37" s="49">
        <v>1</v>
      </c>
    </row>
    <row r="38" spans="1:11" ht="30" x14ac:dyDescent="0.25">
      <c r="A38" s="105">
        <v>24</v>
      </c>
      <c r="B38" s="28" t="s">
        <v>154</v>
      </c>
      <c r="C38" s="87" t="s">
        <v>158</v>
      </c>
      <c r="D38" s="53" t="s">
        <v>76</v>
      </c>
      <c r="E38" s="104" t="s">
        <v>112</v>
      </c>
      <c r="F38" s="63">
        <v>40003612810</v>
      </c>
      <c r="G38" s="54">
        <v>30252.25</v>
      </c>
      <c r="H38" s="53">
        <v>1</v>
      </c>
      <c r="I38" s="53"/>
      <c r="J38" s="53"/>
      <c r="K38" s="49">
        <v>1</v>
      </c>
    </row>
    <row r="39" spans="1:11" ht="30" x14ac:dyDescent="0.25">
      <c r="A39" s="105">
        <v>25</v>
      </c>
      <c r="B39" s="95" t="s">
        <v>155</v>
      </c>
      <c r="C39" s="87" t="s">
        <v>158</v>
      </c>
      <c r="D39" s="53" t="s">
        <v>5</v>
      </c>
      <c r="E39" s="104" t="s">
        <v>75</v>
      </c>
      <c r="F39" s="63">
        <v>40003469216</v>
      </c>
      <c r="G39" s="54">
        <v>41999.81</v>
      </c>
      <c r="H39" s="53">
        <v>1</v>
      </c>
      <c r="I39" s="53"/>
      <c r="J39" s="53">
        <v>1</v>
      </c>
      <c r="K39" s="49">
        <v>1</v>
      </c>
    </row>
    <row r="40" spans="1:11" ht="60" x14ac:dyDescent="0.25">
      <c r="A40" s="168">
        <v>26</v>
      </c>
      <c r="B40" s="107" t="s">
        <v>156</v>
      </c>
      <c r="C40" s="87" t="s">
        <v>159</v>
      </c>
      <c r="D40" s="53" t="s">
        <v>5</v>
      </c>
      <c r="E40" s="104" t="s">
        <v>160</v>
      </c>
      <c r="F40" s="63">
        <v>40103429756</v>
      </c>
      <c r="G40" s="54">
        <v>1586.56</v>
      </c>
      <c r="H40" s="53">
        <v>1</v>
      </c>
      <c r="I40" s="53">
        <v>1</v>
      </c>
      <c r="J40" s="53">
        <v>1</v>
      </c>
      <c r="K40" s="49">
        <v>1</v>
      </c>
    </row>
    <row r="41" spans="1:11" ht="60" x14ac:dyDescent="0.25">
      <c r="A41" s="168"/>
      <c r="B41" s="107"/>
      <c r="C41" s="87" t="s">
        <v>159</v>
      </c>
      <c r="D41" s="53" t="s">
        <v>5</v>
      </c>
      <c r="E41" s="104" t="s">
        <v>161</v>
      </c>
      <c r="F41" s="63">
        <v>4003348586</v>
      </c>
      <c r="G41" s="54">
        <v>3757.62</v>
      </c>
      <c r="H41" s="53">
        <v>1</v>
      </c>
      <c r="I41" s="53">
        <v>1</v>
      </c>
      <c r="J41" s="53">
        <v>1</v>
      </c>
      <c r="K41" s="49">
        <v>1</v>
      </c>
    </row>
    <row r="42" spans="1:11" ht="60" x14ac:dyDescent="0.25">
      <c r="A42" s="168"/>
      <c r="B42" s="107"/>
      <c r="C42" s="87" t="s">
        <v>159</v>
      </c>
      <c r="D42" s="53" t="s">
        <v>5</v>
      </c>
      <c r="E42" s="104" t="s">
        <v>120</v>
      </c>
      <c r="F42" s="63">
        <v>40003166842</v>
      </c>
      <c r="G42" s="54">
        <v>24081.58</v>
      </c>
      <c r="H42" s="53">
        <v>1</v>
      </c>
      <c r="I42" s="53">
        <v>1</v>
      </c>
      <c r="J42" s="53">
        <v>1</v>
      </c>
      <c r="K42" s="49">
        <v>1</v>
      </c>
    </row>
    <row r="43" spans="1:11" ht="60" x14ac:dyDescent="0.25">
      <c r="A43" s="168"/>
      <c r="B43" s="107"/>
      <c r="C43" s="87" t="s">
        <v>159</v>
      </c>
      <c r="D43" s="53" t="s">
        <v>5</v>
      </c>
      <c r="E43" s="104" t="s">
        <v>162</v>
      </c>
      <c r="F43" s="63">
        <v>41203002607</v>
      </c>
      <c r="G43" s="54">
        <v>5784.37</v>
      </c>
      <c r="H43" s="53">
        <v>1</v>
      </c>
      <c r="I43" s="53">
        <v>1</v>
      </c>
      <c r="J43" s="53">
        <v>1</v>
      </c>
      <c r="K43" s="49">
        <v>1</v>
      </c>
    </row>
    <row r="44" spans="1:11" ht="30" x14ac:dyDescent="0.25">
      <c r="A44" s="105">
        <v>27</v>
      </c>
      <c r="B44" s="96" t="s">
        <v>157</v>
      </c>
      <c r="C44" s="87" t="s">
        <v>163</v>
      </c>
      <c r="D44" s="53" t="s">
        <v>5</v>
      </c>
      <c r="E44" s="104" t="s">
        <v>108</v>
      </c>
      <c r="F44" s="63">
        <v>40003226249</v>
      </c>
      <c r="G44" s="54">
        <v>41999.98</v>
      </c>
      <c r="H44" s="53">
        <v>1</v>
      </c>
      <c r="I44" s="53">
        <v>1</v>
      </c>
      <c r="J44" s="53">
        <v>1</v>
      </c>
      <c r="K44" s="49">
        <v>1</v>
      </c>
    </row>
  </sheetData>
  <autoFilter ref="A1:J34"/>
  <mergeCells count="12">
    <mergeCell ref="B40:B43"/>
    <mergeCell ref="A40:A43"/>
    <mergeCell ref="B34:B37"/>
    <mergeCell ref="A34:A37"/>
    <mergeCell ref="A12:A13"/>
    <mergeCell ref="B12:B13"/>
    <mergeCell ref="B17:B19"/>
    <mergeCell ref="B30:B32"/>
    <mergeCell ref="B22:B27"/>
    <mergeCell ref="A30:A32"/>
    <mergeCell ref="A22:A27"/>
    <mergeCell ref="A17:A19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2:I40"/>
  <sheetViews>
    <sheetView topLeftCell="A10" workbookViewId="0">
      <selection activeCell="E40" sqref="E40"/>
    </sheetView>
  </sheetViews>
  <sheetFormatPr defaultRowHeight="15" x14ac:dyDescent="0.25"/>
  <cols>
    <col min="1" max="1" width="13.5703125" customWidth="1"/>
    <col min="2" max="2" width="11.5703125" customWidth="1"/>
    <col min="3" max="3" width="17.140625" customWidth="1"/>
    <col min="4" max="4" width="11.5703125" customWidth="1"/>
  </cols>
  <sheetData>
    <row r="22" spans="1:9" ht="48" customHeight="1" x14ac:dyDescent="0.25">
      <c r="A22" s="148" t="s">
        <v>153</v>
      </c>
      <c r="B22" s="148"/>
      <c r="C22" s="148"/>
      <c r="D22" s="148"/>
      <c r="E22" s="148"/>
      <c r="F22" s="148"/>
      <c r="G22" s="148"/>
      <c r="H22" s="148"/>
      <c r="I22" s="148"/>
    </row>
    <row r="28" spans="1:9" ht="105.75" thickBot="1" x14ac:dyDescent="0.3">
      <c r="A28" s="7"/>
      <c r="B28" s="14" t="s">
        <v>65</v>
      </c>
      <c r="C28" s="14" t="s">
        <v>66</v>
      </c>
      <c r="D28" s="14" t="s">
        <v>36</v>
      </c>
    </row>
    <row r="29" spans="1:9" ht="15.75" thickTop="1" x14ac:dyDescent="0.25">
      <c r="A29" s="38" t="s">
        <v>58</v>
      </c>
      <c r="B29" s="38">
        <v>5</v>
      </c>
      <c r="C29" s="38">
        <v>1</v>
      </c>
      <c r="D29" s="38">
        <v>2</v>
      </c>
    </row>
    <row r="30" spans="1:9" x14ac:dyDescent="0.25">
      <c r="A30" s="28" t="s">
        <v>59</v>
      </c>
      <c r="B30" s="28">
        <v>15</v>
      </c>
      <c r="C30" s="28">
        <v>13</v>
      </c>
      <c r="D30" s="28">
        <v>4</v>
      </c>
    </row>
    <row r="31" spans="1:9" x14ac:dyDescent="0.25">
      <c r="A31" s="28" t="s">
        <v>60</v>
      </c>
      <c r="B31" s="28">
        <v>37</v>
      </c>
      <c r="C31" s="28">
        <v>8</v>
      </c>
      <c r="D31" s="28">
        <v>20</v>
      </c>
    </row>
    <row r="32" spans="1:9" x14ac:dyDescent="0.25">
      <c r="A32" s="28" t="s">
        <v>61</v>
      </c>
      <c r="B32" s="28">
        <v>107</v>
      </c>
      <c r="C32" s="28">
        <v>12</v>
      </c>
      <c r="D32" s="28">
        <v>56</v>
      </c>
    </row>
    <row r="33" spans="1:4" x14ac:dyDescent="0.25">
      <c r="A33" s="28" t="s">
        <v>62</v>
      </c>
      <c r="B33" s="28">
        <v>100</v>
      </c>
      <c r="C33" s="28">
        <v>12</v>
      </c>
      <c r="D33" s="28">
        <v>43</v>
      </c>
    </row>
    <row r="34" spans="1:4" x14ac:dyDescent="0.25">
      <c r="A34" s="28" t="s">
        <v>63</v>
      </c>
      <c r="B34" s="28">
        <v>104</v>
      </c>
      <c r="C34" s="28">
        <v>13</v>
      </c>
      <c r="D34" s="28">
        <v>38</v>
      </c>
    </row>
    <row r="35" spans="1:4" x14ac:dyDescent="0.25">
      <c r="A35" s="28" t="s">
        <v>64</v>
      </c>
      <c r="B35" s="28">
        <v>46</v>
      </c>
      <c r="C35" s="28">
        <v>11</v>
      </c>
      <c r="D35" s="28">
        <v>22</v>
      </c>
    </row>
    <row r="36" spans="1:4" x14ac:dyDescent="0.25">
      <c r="A36" s="27" t="s">
        <v>68</v>
      </c>
      <c r="B36" s="27">
        <v>66</v>
      </c>
      <c r="C36" s="27">
        <v>7</v>
      </c>
      <c r="D36" s="27">
        <v>29</v>
      </c>
    </row>
    <row r="37" spans="1:4" x14ac:dyDescent="0.25">
      <c r="A37" s="27" t="s">
        <v>70</v>
      </c>
      <c r="B37" s="27">
        <v>147</v>
      </c>
      <c r="C37" s="27">
        <v>9</v>
      </c>
      <c r="D37" s="27">
        <v>82</v>
      </c>
    </row>
    <row r="38" spans="1:4" x14ac:dyDescent="0.25">
      <c r="A38" s="27" t="s">
        <v>80</v>
      </c>
      <c r="B38" s="27">
        <v>86</v>
      </c>
      <c r="C38" s="27">
        <v>12</v>
      </c>
      <c r="D38" s="27">
        <v>50</v>
      </c>
    </row>
    <row r="39" spans="1:4" x14ac:dyDescent="0.25">
      <c r="A39" s="27" t="s">
        <v>89</v>
      </c>
      <c r="B39" s="28">
        <v>0</v>
      </c>
      <c r="C39" s="28">
        <v>0</v>
      </c>
      <c r="D39" s="28">
        <v>0</v>
      </c>
    </row>
    <row r="40" spans="1:4" x14ac:dyDescent="0.25">
      <c r="A40" s="27" t="s">
        <v>88</v>
      </c>
      <c r="B40" s="28">
        <v>41</v>
      </c>
      <c r="C40" s="28">
        <v>2</v>
      </c>
      <c r="D40" s="28">
        <v>27</v>
      </c>
    </row>
  </sheetData>
  <mergeCells count="1">
    <mergeCell ref="A22:I22"/>
  </mergeCells>
  <conditionalFormatting sqref="D29:D38">
    <cfRule type="top10" dxfId="5" priority="1" percent="1" rank="10"/>
    <cfRule type="iconSet" priority="6">
      <iconSet iconSet="3Arrows">
        <cfvo type="percent" val="0"/>
        <cfvo type="percent" val="33"/>
        <cfvo type="percent" val="67"/>
      </iconSet>
    </cfRule>
  </conditionalFormatting>
  <conditionalFormatting sqref="C29:C38">
    <cfRule type="top10" dxfId="4" priority="2" percent="1" rank="10"/>
    <cfRule type="iconSet" priority="5">
      <iconSet iconSet="3Arrows">
        <cfvo type="percent" val="0"/>
        <cfvo type="percent" val="33"/>
        <cfvo type="percent" val="67"/>
      </iconSet>
    </cfRule>
  </conditionalFormatting>
  <conditionalFormatting sqref="B29:B38">
    <cfRule type="top10" dxfId="3" priority="3" percent="1" rank="10"/>
    <cfRule type="iconSet" priority="4">
      <iconSet iconSet="3Arrows">
        <cfvo type="percent" val="0"/>
        <cfvo type="percent" val="33"/>
        <cfvo type="percent" val="67"/>
      </iconSet>
    </cfRule>
  </conditionalFormatting>
  <pageMargins left="0.7" right="0.7" top="0.75" bottom="0.75" header="0.3" footer="0.3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8:I42"/>
  <sheetViews>
    <sheetView topLeftCell="A10" workbookViewId="0">
      <selection activeCell="V27" sqref="V27"/>
    </sheetView>
  </sheetViews>
  <sheetFormatPr defaultRowHeight="15" x14ac:dyDescent="0.25"/>
  <cols>
    <col min="1" max="1" width="14.28515625" customWidth="1"/>
    <col min="2" max="2" width="11.42578125" customWidth="1"/>
    <col min="3" max="3" width="17" customWidth="1"/>
  </cols>
  <sheetData>
    <row r="28" spans="1:9" ht="45" customHeight="1" x14ac:dyDescent="0.25">
      <c r="A28" s="148" t="s">
        <v>153</v>
      </c>
      <c r="B28" s="148"/>
      <c r="C28" s="148"/>
      <c r="D28" s="148"/>
      <c r="E28" s="148"/>
      <c r="F28" s="148"/>
      <c r="G28" s="148"/>
      <c r="H28" s="148"/>
      <c r="I28" s="148"/>
    </row>
    <row r="30" spans="1:9" ht="105.75" thickBot="1" x14ac:dyDescent="0.3">
      <c r="A30" s="7"/>
      <c r="B30" s="14" t="s">
        <v>65</v>
      </c>
      <c r="C30" s="14" t="s">
        <v>66</v>
      </c>
      <c r="D30" s="14" t="s">
        <v>67</v>
      </c>
    </row>
    <row r="31" spans="1:9" ht="15.75" thickTop="1" x14ac:dyDescent="0.25">
      <c r="A31" s="38" t="s">
        <v>58</v>
      </c>
      <c r="B31" s="41">
        <v>5982</v>
      </c>
      <c r="C31" s="41">
        <v>795</v>
      </c>
      <c r="D31" s="41">
        <v>1129</v>
      </c>
    </row>
    <row r="32" spans="1:9" x14ac:dyDescent="0.25">
      <c r="A32" s="28" t="s">
        <v>59</v>
      </c>
      <c r="B32" s="53">
        <v>34540</v>
      </c>
      <c r="C32" s="53">
        <v>67065</v>
      </c>
      <c r="D32" s="53">
        <v>3629</v>
      </c>
    </row>
    <row r="33" spans="1:4" x14ac:dyDescent="0.25">
      <c r="A33" s="28" t="s">
        <v>60</v>
      </c>
      <c r="B33" s="53">
        <v>377898</v>
      </c>
      <c r="C33" s="53">
        <v>4548</v>
      </c>
      <c r="D33" s="53">
        <v>8499</v>
      </c>
    </row>
    <row r="34" spans="1:4" x14ac:dyDescent="0.25">
      <c r="A34" s="28" t="s">
        <v>61</v>
      </c>
      <c r="B34" s="53">
        <v>1078644</v>
      </c>
      <c r="C34" s="53">
        <v>94474</v>
      </c>
      <c r="D34" s="53">
        <v>9858</v>
      </c>
    </row>
    <row r="35" spans="1:4" x14ac:dyDescent="0.25">
      <c r="A35" s="28" t="s">
        <v>62</v>
      </c>
      <c r="B35" s="53">
        <v>1058952</v>
      </c>
      <c r="C35" s="53">
        <v>19275</v>
      </c>
      <c r="D35" s="53">
        <v>9627</v>
      </c>
    </row>
    <row r="36" spans="1:4" x14ac:dyDescent="0.25">
      <c r="A36" s="28" t="s">
        <v>63</v>
      </c>
      <c r="B36" s="53">
        <v>824017</v>
      </c>
      <c r="C36" s="53">
        <v>330713</v>
      </c>
      <c r="D36" s="53">
        <v>9869</v>
      </c>
    </row>
    <row r="37" spans="1:4" x14ac:dyDescent="0.25">
      <c r="A37" s="28" t="s">
        <v>64</v>
      </c>
      <c r="B37" s="53">
        <v>398281</v>
      </c>
      <c r="C37" s="53">
        <v>19754</v>
      </c>
      <c r="D37" s="53">
        <v>7334</v>
      </c>
    </row>
    <row r="38" spans="1:4" x14ac:dyDescent="0.25">
      <c r="A38" s="27" t="s">
        <v>68</v>
      </c>
      <c r="B38" s="74">
        <v>548749.01</v>
      </c>
      <c r="C38" s="74">
        <v>17317</v>
      </c>
      <c r="D38" s="74">
        <v>7754.33</v>
      </c>
    </row>
    <row r="39" spans="1:4" x14ac:dyDescent="0.25">
      <c r="A39" s="27" t="s">
        <v>70</v>
      </c>
      <c r="B39" s="74">
        <v>2061890</v>
      </c>
      <c r="C39" s="74">
        <v>13542</v>
      </c>
      <c r="D39" s="74">
        <v>13304</v>
      </c>
    </row>
    <row r="40" spans="1:4" x14ac:dyDescent="0.25">
      <c r="A40" s="27" t="s">
        <v>80</v>
      </c>
      <c r="B40" s="74">
        <v>911330.81</v>
      </c>
      <c r="C40" s="74">
        <v>26874.91</v>
      </c>
      <c r="D40" s="74">
        <v>9573.5300000000007</v>
      </c>
    </row>
    <row r="41" spans="1:4" x14ac:dyDescent="0.25">
      <c r="A41" s="27" t="s">
        <v>89</v>
      </c>
      <c r="B41" s="28">
        <v>0</v>
      </c>
      <c r="C41" s="28">
        <v>0</v>
      </c>
      <c r="D41" s="28">
        <v>0</v>
      </c>
    </row>
    <row r="42" spans="1:4" x14ac:dyDescent="0.25">
      <c r="A42" s="27" t="s">
        <v>88</v>
      </c>
      <c r="B42" s="53">
        <v>724123.07</v>
      </c>
      <c r="C42" s="53">
        <v>3596.6</v>
      </c>
      <c r="D42" s="53">
        <v>16924</v>
      </c>
    </row>
  </sheetData>
  <mergeCells count="1">
    <mergeCell ref="A28:I28"/>
  </mergeCells>
  <conditionalFormatting sqref="D31:D40">
    <cfRule type="top10" dxfId="2" priority="5" percent="1" rank="10"/>
    <cfRule type="iconSet" priority="6">
      <iconSet iconSet="3Arrows">
        <cfvo type="percent" val="0"/>
        <cfvo type="percent" val="33"/>
        <cfvo type="percent" val="67"/>
      </iconSet>
    </cfRule>
  </conditionalFormatting>
  <conditionalFormatting sqref="C31:C40">
    <cfRule type="top10" dxfId="1" priority="3" percent="1" rank="10"/>
    <cfRule type="iconSet" priority="4">
      <iconSet iconSet="3Arrows">
        <cfvo type="percent" val="0"/>
        <cfvo type="percent" val="33"/>
        <cfvo type="percent" val="67"/>
      </iconSet>
    </cfRule>
  </conditionalFormatting>
  <conditionalFormatting sqref="B31:B40">
    <cfRule type="top10" dxfId="0" priority="1" percent="1" rank="10"/>
    <cfRule type="iconSet" priority="2">
      <iconSet iconSet="3Arrows">
        <cfvo type="percent" val="0"/>
        <cfvo type="percent" val="33"/>
        <cfvo type="percent" val="67"/>
      </iconSet>
    </cfRule>
  </conditionalFormatting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3_cet</vt:lpstr>
      <vt:lpstr>Salidzinajums</vt:lpstr>
      <vt:lpstr>Tabula</vt:lpstr>
      <vt:lpstr>Lig_skaita_dinamika_pec_CPV</vt:lpstr>
      <vt:lpstr>Ligumcenu_dinamika_pec_CPV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Renāte Kundziņa</dc:creator>
  <cp:lastModifiedBy>Renāte Kundziņa</cp:lastModifiedBy>
  <cp:lastPrinted>2017-10-17T10:37:04Z</cp:lastPrinted>
  <dcterms:created xsi:type="dcterms:W3CDTF">2015-10-21T06:37:46Z</dcterms:created>
  <dcterms:modified xsi:type="dcterms:W3CDTF">2018-01-19T09:47:34Z</dcterms:modified>
</cp:coreProperties>
</file>