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Pārtika\"/>
    </mc:Choice>
  </mc:AlternateContent>
  <bookViews>
    <workbookView xWindow="0" yWindow="0" windowWidth="28800" windowHeight="12435"/>
  </bookViews>
  <sheets>
    <sheet name="1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Tabula!$A$1:$L$99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4" i="2"/>
  <c r="E5" i="2"/>
  <c r="E4" i="2"/>
  <c r="F6" i="2"/>
  <c r="F8" i="2" l="1"/>
  <c r="F7" i="2"/>
  <c r="D8" i="2"/>
  <c r="D7" i="2"/>
  <c r="E7" i="1" l="1"/>
  <c r="C16" i="2" s="1"/>
  <c r="F7" i="1" l="1"/>
  <c r="F17" i="2" l="1"/>
  <c r="E17" i="2"/>
  <c r="D17" i="2"/>
  <c r="C17" i="2"/>
  <c r="B17" i="2"/>
  <c r="F9" i="2"/>
  <c r="D9" i="2"/>
  <c r="D6" i="2"/>
  <c r="E8" i="2" l="1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<sst xmlns="http://schemas.openxmlformats.org/spreadsheetml/2006/main" count="570" uniqueCount="292">
  <si>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</si>
  <si>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</si>
  <si>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</si>
  <si>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</si>
  <si>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</si>
  <si>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</si>
  <si>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</si>
  <si>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</si>
  <si>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</si>
  <si>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</si>
  <si>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</si>
  <si>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</si>
  <si>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pērk produktus, kas atbilst bioloģiskās lauksaimniecības vai nacionālās pārtikas kvalitātes shēmas vai tās produktu kvalitātes rādītāju, vai lauksaimniecības produktu integrētās audzēšanas prasībām, ievērojot šo produktu pieejamību un pasūtītāja iespējas</t>
  </si>
  <si>
    <t>pērk produktus, kuri nesatur ģenētiski modificētos organismus, nesastāv no tiem un nav ražoti no tiem</t>
  </si>
  <si>
    <t>dod priekšroku svaigiem un sezonāliem pārtikas produktiem</t>
  </si>
  <si>
    <t>pērk produktus lielākā iepakojumā vai tādā iepakojumā, kas ir videi draudzīgs vai kura lielākā daļa ir otrreizēji pārstrādājama, vai kuru pieņem atkārtotai izmantošanai</t>
  </si>
  <si>
    <t>izmanto videi draudzīgu piegādi, lai samazinātu vides piesārņojumu ar autotransporta izplūdes gāzēm un ceļa infrastruktūras slodzi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</si>
  <si>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</si>
  <si>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</si>
  <si>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</si>
  <si>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</si>
  <si>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</si>
  <si>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</si>
  <si>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</si>
  <si>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</si>
  <si>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</si>
  <si>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</si>
  <si>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</si>
  <si>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</si>
  <si>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</si>
  <si>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</si>
  <si>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</si>
  <si>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</si>
  <si>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</si>
  <si>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</si>
  <si>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</si>
  <si>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</si>
  <si>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</si>
  <si>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</si>
  <si>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</si>
  <si>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* MK Noteikumu Nr.673 "Noteikumi par vides kritēriju piemērošanu un piedāvājuma izvēles kritēriju noteikšanu pārtikas produktu piegādes un ēdināšanas pakalpojumu iepirkumiem" kārtībā</t>
  </si>
  <si>
    <r>
      <t>Salīdzinājums par pārtikas produktu piegādes līgumiem, kuri slēgti atbilstoši PIL 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kārtībai un MK Noteikumiem Nr.673</t>
    </r>
  </si>
  <si>
    <t>Iepirkumu skaits</t>
  </si>
  <si>
    <t>Īpatsvars (%)</t>
  </si>
  <si>
    <t>Kopējā līgumcena EUR (bez PVN)</t>
  </si>
  <si>
    <r>
      <t>8.</t>
    </r>
    <r>
      <rPr>
        <sz val="10"/>
        <color indexed="8"/>
        <rFont val="Calibri"/>
        <family val="2"/>
        <charset val="186"/>
      </rPr>
      <t>²</t>
    </r>
    <r>
      <rPr>
        <sz val="10"/>
        <color indexed="8"/>
        <rFont val="Arial"/>
        <family val="2"/>
        <charset val="186"/>
      </rPr>
      <t xml:space="preserve"> panta kārtībā*</t>
    </r>
  </si>
  <si>
    <t>Pavisam kopā:</t>
  </si>
  <si>
    <t>*) dati apkopoti no publicētā paziņojuma: „Informatīvs paziņojums par noslēgto līgumu”</t>
  </si>
  <si>
    <r>
      <t>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kārtībā</t>
    </r>
  </si>
  <si>
    <t>Pasūtītāju skaits</t>
  </si>
  <si>
    <t>Pieauguma īpatsvars (%) pret iepriekšējo periodu</t>
  </si>
  <si>
    <t>Pārtikas preču piegāde</t>
  </si>
  <si>
    <t>3.1.</t>
  </si>
  <si>
    <t>3.2.</t>
  </si>
  <si>
    <t>3.3.</t>
  </si>
  <si>
    <t>3.4.</t>
  </si>
  <si>
    <t>3.5.</t>
  </si>
  <si>
    <t>15500000-3</t>
  </si>
  <si>
    <t>15100000-9</t>
  </si>
  <si>
    <t>03200000-3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</si>
  <si>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</si>
  <si>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</si>
  <si>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</si>
  <si>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</si>
  <si>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</si>
  <si>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</si>
  <si>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</si>
  <si>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21.</t>
  </si>
  <si>
    <t>22.</t>
  </si>
  <si>
    <t>23.</t>
  </si>
  <si>
    <t>24.</t>
  </si>
  <si>
    <t>25.</t>
  </si>
  <si>
    <t>26.</t>
  </si>
  <si>
    <t>27.</t>
  </si>
  <si>
    <t>** Pasūtītāju skaitu veido:</t>
  </si>
  <si>
    <t>SIA "Kapparis"</t>
  </si>
  <si>
    <t>SIA ''Ambers 99"</t>
  </si>
  <si>
    <t>Dārzeņi</t>
  </si>
  <si>
    <t>SIA " S.A.V. "</t>
  </si>
  <si>
    <t>SIA "Junona BEP"</t>
  </si>
  <si>
    <t>SIA "Nimaks"</t>
  </si>
  <si>
    <t>Rīgas piena kombināts</t>
  </si>
  <si>
    <t>SIA ''ASVO PLUS"</t>
  </si>
  <si>
    <t>03142500-3</t>
  </si>
  <si>
    <t>A/S „Latgales Piens”</t>
  </si>
  <si>
    <t>18.</t>
  </si>
  <si>
    <t>Piemērotie vides kritēriji pārtikas produktu piegādē</t>
  </si>
  <si>
    <t>Piemēroto vides kritēriju datu salīdzinājums pārtikas produktu piegādē ar iepriekšējā gada attiecīgo ceturksni</t>
  </si>
  <si>
    <t>Piensaimnieku kooperatīvā sabiedrība ,,Straupe"</t>
  </si>
  <si>
    <t>SIA Futurus Food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</si>
  <si>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</si>
  <si>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</si>
  <si>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</si>
  <si>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</si>
  <si>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</si>
  <si>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</si>
  <si>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</si>
  <si>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</si>
  <si>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</si>
  <si>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</si>
  <si>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</si>
  <si>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Piens un piena pārstrādes produkti</t>
  </si>
  <si>
    <t>SIA Arhat</t>
  </si>
  <si>
    <t>SIA "Nākotne Export"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</si>
  <si>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</si>
  <si>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</si>
  <si>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</si>
  <si>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</si>
  <si>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</si>
  <si>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</si>
  <si>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</si>
  <si>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</si>
  <si>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</si>
  <si>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</si>
  <si>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</si>
  <si>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2016.g. IV cet.</t>
  </si>
  <si>
    <t>Rīgas 4. pirmsskolas izglītības iestāde "Avotiņš "</t>
  </si>
  <si>
    <t>Rīgas 167. pirmsskolas izglītības iestāde</t>
  </si>
  <si>
    <t>Rīgas pirmsskolas izglītības iestāde "Kamenīte"</t>
  </si>
  <si>
    <t>Rīgas 231.pirmsskolas izglītības iestāde</t>
  </si>
  <si>
    <t>Rīgas 216.pirmsskolas izglītības iestāde</t>
  </si>
  <si>
    <t>Rīgas 244.pirmsskolas izglītības iestāde</t>
  </si>
  <si>
    <t>SIA "Kabuleti Fruit"</t>
  </si>
  <si>
    <t>Tirgus Jums</t>
  </si>
  <si>
    <t>Gaļa un gaļas produkti</t>
  </si>
  <si>
    <t>SIA VILANA</t>
  </si>
  <si>
    <t>SIA "DAGI"</t>
  </si>
  <si>
    <t>SIA "Lanekss"</t>
  </si>
  <si>
    <t>SIA Rēzeknes gaļas kombināts</t>
  </si>
  <si>
    <t>Rīgas pirmsskolas izglītības iestāde "Margrietiņa"</t>
  </si>
  <si>
    <t>SIA "Jūrmalas slimnīca"</t>
  </si>
  <si>
    <t>Rīgas 256.pirmsskolas izglītības iestāde</t>
  </si>
  <si>
    <t>Olas</t>
  </si>
  <si>
    <t>Rīgas pirmsskolas izglītības iestāde "Cielaviņa"</t>
  </si>
  <si>
    <t>Rīgas 79.pirmsskolas izglītības iestāde</t>
  </si>
  <si>
    <t>Rīgas 182.pirmsskolas izglītības iestāde</t>
  </si>
  <si>
    <t>39.</t>
  </si>
  <si>
    <t>40.</t>
  </si>
  <si>
    <t>41.</t>
  </si>
  <si>
    <t>42.</t>
  </si>
  <si>
    <t>43.</t>
  </si>
  <si>
    <t>Pārskatu kopsavilkums par vides kritēriju piemērošanu noslēgtajiem pārtikas produktu piegādes līgumiem 2017.gada 1.ceturksnis*</t>
  </si>
  <si>
    <t>1.ceturksnis</t>
  </si>
  <si>
    <t>2017.gada 1.ceturksnis</t>
  </si>
  <si>
    <t>2016.gada 1.ceturksnis</t>
  </si>
  <si>
    <t>Rīgas 15. pirmsskolas izglītības iestāde</t>
  </si>
  <si>
    <t>Rīgas 126.pirmsskolas izglītības iestāde</t>
  </si>
  <si>
    <t>SIA"S.A.V."</t>
  </si>
  <si>
    <t>SIA" KAPPARIS"</t>
  </si>
  <si>
    <t>Rīgas pirmsskolas izglītības iestāde</t>
  </si>
  <si>
    <t>Rīgas 242.pirmsskolas izglītības iestāde</t>
  </si>
  <si>
    <t>Rīgas pirmsskolas izglītības iestāde " Sprīdītis"</t>
  </si>
  <si>
    <t>Rīgas 224.pirmsskolas izglītības iestāde</t>
  </si>
  <si>
    <t>Rīgas 267. pirmsskola izglītības iestāde</t>
  </si>
  <si>
    <t>Rīgas 2.speciālā internātpamatskola</t>
  </si>
  <si>
    <t>Rīgas pirmsskolas izglītības iestāde "Riekstiņš"</t>
  </si>
  <si>
    <t>Talsu novada pirmsskolas izglītības iestāde "Papardīte"</t>
  </si>
  <si>
    <t>Rīgas 180.pirmsskolas izglītības iestāde</t>
  </si>
  <si>
    <t>Rīgas 215. pirmsskolas izglītības iestāde</t>
  </si>
  <si>
    <t>Kalkūnes pagasta pārvalde</t>
  </si>
  <si>
    <t>Rīgas 13.pirmsskolas izglītības iestāde "Ābecītis"</t>
  </si>
  <si>
    <t>Višķu sociālās aprūpes centrs</t>
  </si>
  <si>
    <t>Rīgas 108. speciālā pirmsskolas izglītības iestāde "Mežaparks"</t>
  </si>
  <si>
    <t>Strazdumuižas internātvidusskola - attīstības centrs vājredzīgiem un neredzīgiem bērniem</t>
  </si>
  <si>
    <t>Rīgas 234. pirmsskolas izglītības iestāde</t>
  </si>
  <si>
    <t>Rīgas pirmsskolas izglītības iestāde "Sapņudārzs"</t>
  </si>
  <si>
    <t>Rīgas pirmsskolas izglītības iestāde "Blāzmiņa"</t>
  </si>
  <si>
    <t>Liepājas pirmsskolas izglītības iestāde "Saulīte"</t>
  </si>
  <si>
    <t>Cēsu pirmsskolas izglītības iestāde "Pīlādzītis"</t>
  </si>
  <si>
    <t>Talsu pirmsskolas izglītības iestāde "Zvaniņš"</t>
  </si>
  <si>
    <t>Rīgas 81.pirmsskolas izglītības iestāde</t>
  </si>
  <si>
    <t>Jēkabpils novada pašvaldība</t>
  </si>
  <si>
    <t>Bebrenes vispārizglītojošā un profesionālā vidusskola</t>
  </si>
  <si>
    <t>SIA "Ambers 99"</t>
  </si>
  <si>
    <t>SIA ""TIRGUS JUMS"</t>
  </si>
  <si>
    <t>SIA "Venden"</t>
  </si>
  <si>
    <t>SIA ,,ARHAT"</t>
  </si>
  <si>
    <t>ASVO PLUS</t>
  </si>
  <si>
    <t>Maize un maizes izstrādājumi</t>
  </si>
  <si>
    <t>Piens un piena produkti</t>
  </si>
  <si>
    <t>Bakaleja</t>
  </si>
  <si>
    <t>Svaigi dārzeņi</t>
  </si>
  <si>
    <t>SIA Kuldīgas maizes ceptuve</t>
  </si>
  <si>
    <t>SIA Nākotne Export</t>
  </si>
  <si>
    <t>PLPKS Dundaga</t>
  </si>
  <si>
    <t>SIA Lietas MD</t>
  </si>
  <si>
    <t>z/s Indrāni</t>
  </si>
  <si>
    <t>15894300-4</t>
  </si>
  <si>
    <t>SIA ANIVA</t>
  </si>
  <si>
    <t xml:space="preserve">Piena produkti </t>
  </si>
  <si>
    <t>Pārtikas preču piegade Randenes pirmskolas un pamatskolas vajadzībām 2017.gadā(1.grupa -piens)</t>
  </si>
  <si>
    <t>Pārtikas preču piegade Randenes pirmskolas un pamatskolas vajadzībām 2017.gadā(2.grupa -gaļa, 3.grupa-putnu gaļa)</t>
  </si>
  <si>
    <t>Pārtikas preču piegade Randenes pirmskolas un pamatskolas vajadzībām 2017.gadā(4.grupa -olas, 6.grupa - dārzeņi,sakņaugi, 8.grupa - svaigie augļi, 9.grupa -eksotiskie augļi, 13.grupa -bakaleja)</t>
  </si>
  <si>
    <t>Pārtikas preču piegade Randenes pirmskolas un pamatskolas vajadzībām 2017.gadā(7.grupa -sezonas dārzeņi)</t>
  </si>
  <si>
    <t>Pārtikas preču piegade Randenes pirmskolas un pamatskolas vajadzībām 2017.gadā(5.grupa -zivis, 10.grupa- graudi,putraimi, 12.grupa - konditoreja)</t>
  </si>
  <si>
    <t>Pārtikas preču piegade Randenes pirmskolas un pamatskolas vajadzībām 2017.gadā(11.grupa -maize)</t>
  </si>
  <si>
    <t>a/s Latvijas maiznieks</t>
  </si>
  <si>
    <t>a/s Latgales piens</t>
  </si>
  <si>
    <t>SIA Forevers</t>
  </si>
  <si>
    <t>SIA Kabuleti Fruit</t>
  </si>
  <si>
    <t>SIA Laki Fruit</t>
  </si>
  <si>
    <t>SIA Junona BEP</t>
  </si>
  <si>
    <t xml:space="preserve">Pārtikas preču piegāde </t>
  </si>
  <si>
    <t>SIA "Ambers99"</t>
  </si>
  <si>
    <t>Kartupeļi</t>
  </si>
  <si>
    <t>15811100-7</t>
  </si>
  <si>
    <t>SIA Vecā Maiznīca</t>
  </si>
  <si>
    <t>ZS Ceriņi</t>
  </si>
  <si>
    <t>SIA SANITEX</t>
  </si>
  <si>
    <t>AS Latgales Piens</t>
  </si>
  <si>
    <t>AS Latgales Bekons</t>
  </si>
  <si>
    <t>15000000-9</t>
  </si>
  <si>
    <t>15800000-6</t>
  </si>
  <si>
    <t>PKS Straupe</t>
  </si>
  <si>
    <t>SIA "Dagi"</t>
  </si>
  <si>
    <t>A/S Rīgas Piena kombināts</t>
  </si>
  <si>
    <t>SIA "G.Grūdupa uzņēmums"</t>
  </si>
  <si>
    <t>SIA "Futurus Food"</t>
  </si>
  <si>
    <t>Piena, siera un piena produktu piegāde</t>
  </si>
  <si>
    <t>Atdzesētas gaļas un tās izstrādājumu piegāde</t>
  </si>
  <si>
    <t>Augļu, dārzeņu un garšaugu piegāde</t>
  </si>
  <si>
    <t>Bakalejas izstrādājumu piegāde</t>
  </si>
  <si>
    <t>Zivju un zivju produkcijas piegāde</t>
  </si>
  <si>
    <t>Maizes piegāde</t>
  </si>
  <si>
    <t>SIA "Beātus"</t>
  </si>
  <si>
    <t>SIA "Salas zivis"</t>
  </si>
  <si>
    <t xml:space="preserve">SIA "Ažiņa komercfirma "Markets"" </t>
  </si>
  <si>
    <t>SIA "Salvi Plus"</t>
  </si>
  <si>
    <t>SIA "Āma"</t>
  </si>
  <si>
    <t>Maizes izstrādājumi</t>
  </si>
  <si>
    <t>Piens un piena izstrādājumi</t>
  </si>
  <si>
    <t>Gaļa un gaļas izstrādājumi</t>
  </si>
  <si>
    <t>SIA"Kuldīgas maizes ceptuve"</t>
  </si>
  <si>
    <t>PLPKS "Dundaga"</t>
  </si>
  <si>
    <t>SIA"OSKARA GRĪNBERGA DESU FABRIKA"</t>
  </si>
  <si>
    <t>SIA"SANITEX"</t>
  </si>
  <si>
    <t>Pārtikas produktu piegāde</t>
  </si>
  <si>
    <t>Ēdināšanas pakalpojumu sniegšana Ābeļu pamatskolā</t>
  </si>
  <si>
    <t>IK "BĪRIŅI.L.S"</t>
  </si>
  <si>
    <t>Pārtikas produktu piegāde Bebrenes vispārizglītojošās un profesionālās vidusskolas vajadzībām</t>
  </si>
  <si>
    <t>15600000-4</t>
  </si>
  <si>
    <t>Vienošanās par grozījumiem Pārtikas preču piegādes līgumā</t>
  </si>
  <si>
    <t>Naujenes bērnu nams</t>
  </si>
  <si>
    <t>Rīgas 14.pirmsskolas izglītības iestāde</t>
  </si>
  <si>
    <t>Rīgas 49.pirmsskolas izglītības iestāde</t>
  </si>
  <si>
    <t>Rīgas 173.pirmsskolas izglītības iestāde</t>
  </si>
  <si>
    <t>Liellopu aknu piegāde Naujenes bērnu nama vajadzībām</t>
  </si>
  <si>
    <t>15114000-0</t>
  </si>
  <si>
    <t>Gaļas produktu un desu piegāde Naujenes bērnu nama vajadzībām</t>
  </si>
  <si>
    <t>15131100-6</t>
  </si>
  <si>
    <t>Cūkgaļas un tās produktu piegāde Naujenes bērnu nama vajadzībām</t>
  </si>
  <si>
    <t>15113000-3</t>
  </si>
  <si>
    <t>Kartupeļu  piegāde Naujenes bērnu nama vajadzībām</t>
  </si>
  <si>
    <t>03212100-1</t>
  </si>
  <si>
    <t>Piena un piena produktu piegāde Naujenes bērnu nama vajadzībām</t>
  </si>
  <si>
    <t>Maizes piegāde Naujenes bērnu nama vajadzībām</t>
  </si>
  <si>
    <t>Z/S „Ceriņi”</t>
  </si>
  <si>
    <t>A/S „LATVIJAS MAIZNIEKS”</t>
  </si>
  <si>
    <t>Pārtikas  preču  piegāde</t>
  </si>
  <si>
    <t>Vecumnieku vidusskola</t>
  </si>
  <si>
    <t>Piens un piena produktu piegāde</t>
  </si>
  <si>
    <t>AS Rīgas piena kombināts</t>
  </si>
  <si>
    <t>Rīgas Lastādijas internātpamatskola</t>
  </si>
  <si>
    <t>Višķu pagasta pārvalde</t>
  </si>
  <si>
    <t>Rīgas pirmsskolas izglītības iestāde "Teiksma"</t>
  </si>
  <si>
    <t>Rīgas pirmsskolas izglītības iestāde "Laismiņa"</t>
  </si>
  <si>
    <t>Pārtikas preču piegādes līgums</t>
  </si>
  <si>
    <t>Maize un konditorejas izstrādājumi</t>
  </si>
  <si>
    <t>Kartupeļi un dārzeņi</t>
  </si>
  <si>
    <t>Augļi, dārzeņi, kartupeļi</t>
  </si>
  <si>
    <t>Olas un vistu produkti</t>
  </si>
  <si>
    <t>Pusfabrikāti</t>
  </si>
  <si>
    <t>03100000-2</t>
  </si>
  <si>
    <t>SIA "Vecā maiznīca"</t>
  </si>
  <si>
    <t>A/S "Latgales piens"</t>
  </si>
  <si>
    <t>A/S "Latgales bekons"</t>
  </si>
  <si>
    <t>ZS "Āboliņi - 1"</t>
  </si>
  <si>
    <t>ZS "Mežvīni"</t>
  </si>
  <si>
    <t>SIA "Domos"</t>
  </si>
  <si>
    <t>SIA "Sanitex"</t>
  </si>
  <si>
    <t>SIA ''Daers''</t>
  </si>
  <si>
    <t>Svaigs liellops un jaunlops</t>
  </si>
  <si>
    <t>gaļas izstrādājumi</t>
  </si>
  <si>
    <t>15111100-0</t>
  </si>
  <si>
    <t>SIA"Nimaks"</t>
  </si>
  <si>
    <t>PĀRTIKAS PRODUKTI</t>
  </si>
  <si>
    <t>Rīgas 110. pirmsskolas izglītības iestāde</t>
  </si>
  <si>
    <t>Pārtikas preču piegāde (piena produkti)</t>
  </si>
  <si>
    <t xml:space="preserve">Cēsu pirmsskolas izglītības iestāde "Pīlādzītis" </t>
  </si>
  <si>
    <t xml:space="preserve">Talsu pirmsskolas izglītības iestāde "Zvaniņš" </t>
  </si>
  <si>
    <t xml:space="preserve">SIA "Jūrmalas slimnīca" </t>
  </si>
  <si>
    <t>2017.g. I 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</si>
</sst>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21" xfId="0" applyBorder="1"/>
    <xf numFmtId="0" fontId="0" fillId="0" borderId="0" xfId="0" applyBorder="1"/>
    <xf numFmtId="9" fontId="3" fillId="0" borderId="0" xfId="0" applyNumberFormat="1" applyFont="1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3" fontId="0" fillId="0" borderId="0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0" fontId="0" fillId="0" borderId="10" xfId="0" applyFont="1" applyBorder="1" applyAlignment="1">
      <alignment horizontal="center" vertical="center" wrapText="1"/>
    </xf>
    <xf numFmtId="164" fontId="8" fillId="3" borderId="15" xfId="0" applyNumberFormat="1" applyFont="1" applyFill="1" applyBorder="1"/>
    <xf numFmtId="3" fontId="0" fillId="0" borderId="10" xfId="0" applyNumberFormat="1" applyBorder="1" applyAlignment="1"/>
    <xf numFmtId="3" fontId="0" fillId="0" borderId="10" xfId="0" applyNumberFormat="1" applyBorder="1" applyAlignment="1">
      <alignment wrapText="1"/>
    </xf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3" fillId="4" borderId="22" xfId="0" applyFont="1" applyFill="1" applyBorder="1" applyAlignment="1">
      <alignment horizontal="right"/>
    </xf>
    <xf numFmtId="9" fontId="3" fillId="4" borderId="23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4" xfId="0" applyFill="1" applyBorder="1"/>
    <xf numFmtId="3" fontId="0" fillId="4" borderId="26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6" xfId="0" applyFill="1" applyBorder="1"/>
    <xf numFmtId="3" fontId="0" fillId="0" borderId="10" xfId="0" applyNumberFormat="1" applyBorder="1" applyAlignment="1">
      <alignment wrapText="1"/>
    </xf>
    <xf numFmtId="0" fontId="3" fillId="0" borderId="0" xfId="0" applyNumberFormat="1" applyFont="1" applyBorder="1"/>
    <xf numFmtId="3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>
      <alignment wrapText="1"/>
    </xf>
    <xf numFmtId="3" fontId="0" fillId="4" borderId="10" xfId="0" applyNumberFormat="1" applyFill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wrapText="1"/>
    </xf>
    <xf numFmtId="0" fontId="0" fillId="0" borderId="10" xfId="0" applyBorder="1" applyAlignment="1">
      <alignment horizontal="left" wrapText="1"/>
    </xf>
    <xf numFmtId="3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3" fontId="0" fillId="0" borderId="6" xfId="0" applyNumberFormat="1" applyBorder="1" applyAlignment="1">
      <alignment wrapText="1"/>
    </xf>
    <xf numFmtId="164" fontId="0" fillId="0" borderId="10" xfId="0" applyNumberFormat="1" applyBorder="1"/>
    <xf numFmtId="164" fontId="0" fillId="4" borderId="26" xfId="0" applyNumberFormat="1" applyFill="1" applyBorder="1"/>
    <xf numFmtId="164" fontId="0" fillId="3" borderId="26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4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4" borderId="10" xfId="0" applyFill="1" applyBorder="1" applyAlignment="1">
      <alignment horizontal="left" wrapText="1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3" fontId="0" fillId="4" borderId="10" xfId="0" applyNumberFormat="1" applyFill="1" applyBorder="1" applyAlignment="1">
      <alignment wrapText="1"/>
    </xf>
    <xf numFmtId="3" fontId="0" fillId="0" borderId="10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3" fontId="0" fillId="4" borderId="4" xfId="0" applyNumberFormat="1" applyFill="1" applyBorder="1" applyAlignment="1">
      <alignment wrapText="1"/>
    </xf>
    <xf numFmtId="3" fontId="0" fillId="4" borderId="5" xfId="0" applyNumberFormat="1" applyFill="1" applyBorder="1" applyAlignment="1">
      <alignment wrapText="1"/>
    </xf>
    <xf numFmtId="3" fontId="0" fillId="4" borderId="6" xfId="0" applyNumberFormat="1" applyFill="1" applyBorder="1" applyAlignment="1">
      <alignment wrapText="1"/>
    </xf>
    <xf numFmtId="3" fontId="0" fillId="0" borderId="10" xfId="0" applyNumberFormat="1" applyBorder="1" applyAlignment="1">
      <alignment wrapText="1"/>
    </xf>
    <xf numFmtId="0" fontId="0" fillId="0" borderId="10" xfId="0" applyBorder="1" applyAlignment="1"/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6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3" fontId="0" fillId="4" borderId="1" xfId="0" applyNumberFormat="1" applyFill="1" applyBorder="1" applyAlignment="1">
      <alignment horizontal="right"/>
    </xf>
    <xf numFmtId="3" fontId="0" fillId="4" borderId="9" xfId="0" applyNumberFormat="1" applyFill="1" applyBorder="1" applyAlignment="1">
      <alignment horizontal="right"/>
    </xf>
    <xf numFmtId="3" fontId="0" fillId="4" borderId="15" xfId="0" applyNumberForma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Lig_skaita_dinamika_pec_CPV!$A$29:$A$38</c:f>
              <c:strCache>
                <c:ptCount val="1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</c:strCache>
            </c:strRef>
          </c:cat>
          <c:val>
            <c:numRef>
              <c:f>Lig_skaita_dinamika_pec_CPV!$B$29:$B$38</c:f>
              <c:numCache>
                <c:formatCode>General</c:formatCode>
                <c:ptCount val="10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Lig_skaita_dinamika_pec_CPV!$A$29:$A$38</c:f>
              <c:strCache>
                <c:ptCount val="1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</c:strCache>
            </c:strRef>
          </c:cat>
          <c:val>
            <c:numRef>
              <c:f>Lig_skaita_dinamika_pec_CPV!$C$29:$C$38</c:f>
              <c:numCache>
                <c:formatCode>General</c:formatCode>
                <c:ptCount val="10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Lig_skaita_dinamika_pec_CPV!$A$29:$A$38</c:f>
              <c:strCache>
                <c:ptCount val="1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</c:strCache>
            </c:strRef>
          </c:cat>
          <c:val>
            <c:numRef>
              <c:f>Lig_skaita_dinamika_pec_CPV!$D$29:$D$38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3.1558185404339249E-3"/>
                  <c:y val="9.0921935347472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-9.4674556213017753E-3"/>
                  <c:y val="0.496574932062765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Ligumcenu_dinamika_pec_CPV!$A$29:$A$38</c:f>
              <c:strCache>
                <c:ptCount val="1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</c:strCache>
            </c:strRef>
          </c:cat>
          <c:val>
            <c:numRef>
              <c:f>Ligumcenu_dinamika_pec_CPV!$B$29:$B$38</c:f>
              <c:numCache>
                <c:formatCode>#,##0</c:formatCode>
                <c:ptCount val="10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00848410594075E-2"/>
                  <c:y val="-2.515723270440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8934911242603436E-2"/>
                  <c:y val="-1.3097576948264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Ligumcenu_dinamika_pec_CPV!$A$29:$A$38</c:f>
              <c:strCache>
                <c:ptCount val="1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</c:strCache>
            </c:strRef>
          </c:cat>
          <c:val>
            <c:numRef>
              <c:f>Ligumcenu_dinamika_pec_CPV!$C$29:$C$38</c:f>
              <c:numCache>
                <c:formatCode>#,##0</c:formatCode>
                <c:ptCount val="10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Ligumcenu_dinamika_pec_CPV!$D$28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Ligumcenu_dinamika_pec_CPV!$A$29:$A$38</c:f>
              <c:strCache>
                <c:ptCount val="1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</c:strCache>
            </c:strRef>
          </c:cat>
          <c:val>
            <c:numRef>
              <c:f>Ligumcenu_dinamika_pec_CPV!$D$29:$D$38</c:f>
              <c:numCache>
                <c:formatCode>#,##0</c:formatCode>
                <c:ptCount val="10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133350</xdr:rowOff>
    </xdr:from>
    <xdr:to>
      <xdr:col>11</xdr:col>
      <xdr:colOff>380999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A8" workbookViewId="0">
      <selection activeCell="I25" sqref="I25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246" max="246" width="4.140625" customWidth="1"/>
    <col min="247" max="247" width="11.5703125" customWidth="1"/>
    <col min="248" max="248" width="18.42578125" customWidth="1"/>
    <col min="249" max="249" width="18.7109375" customWidth="1"/>
    <col min="250" max="250" width="7.42578125" customWidth="1"/>
    <col min="251" max="251" width="13.5703125" customWidth="1"/>
    <col min="252" max="252" width="13.140625" customWidth="1"/>
    <col min="254" max="254" width="65.42578125" customWidth="1"/>
    <col min="502" max="502" width="4.140625" customWidth="1"/>
    <col min="503" max="503" width="11.5703125" customWidth="1"/>
    <col min="504" max="504" width="18.42578125" customWidth="1"/>
    <col min="505" max="505" width="18.7109375" customWidth="1"/>
    <col min="506" max="506" width="7.42578125" customWidth="1"/>
    <col min="507" max="507" width="13.5703125" customWidth="1"/>
    <col min="508" max="508" width="13.140625" customWidth="1"/>
    <col min="510" max="510" width="65.42578125" customWidth="1"/>
    <col min="758" max="758" width="4.140625" customWidth="1"/>
    <col min="759" max="759" width="11.5703125" customWidth="1"/>
    <col min="760" max="760" width="18.42578125" customWidth="1"/>
    <col min="761" max="761" width="18.7109375" customWidth="1"/>
    <col min="762" max="762" width="7.42578125" customWidth="1"/>
    <col min="763" max="763" width="13.5703125" customWidth="1"/>
    <col min="764" max="764" width="13.140625" customWidth="1"/>
    <col min="766" max="766" width="65.42578125" customWidth="1"/>
    <col min="1014" max="1014" width="4.140625" customWidth="1"/>
    <col min="1015" max="1015" width="11.5703125" customWidth="1"/>
    <col min="1016" max="1016" width="18.42578125" customWidth="1"/>
    <col min="1017" max="1017" width="18.7109375" customWidth="1"/>
    <col min="1018" max="1018" width="7.42578125" customWidth="1"/>
    <col min="1019" max="1019" width="13.5703125" customWidth="1"/>
    <col min="1020" max="1020" width="13.140625" customWidth="1"/>
    <col min="1022" max="1022" width="65.42578125" customWidth="1"/>
    <col min="1270" max="1270" width="4.140625" customWidth="1"/>
    <col min="1271" max="1271" width="11.5703125" customWidth="1"/>
    <col min="1272" max="1272" width="18.42578125" customWidth="1"/>
    <col min="1273" max="1273" width="18.7109375" customWidth="1"/>
    <col min="1274" max="1274" width="7.42578125" customWidth="1"/>
    <col min="1275" max="1275" width="13.5703125" customWidth="1"/>
    <col min="1276" max="1276" width="13.140625" customWidth="1"/>
    <col min="1278" max="1278" width="65.42578125" customWidth="1"/>
    <col min="1526" max="1526" width="4.140625" customWidth="1"/>
    <col min="1527" max="1527" width="11.5703125" customWidth="1"/>
    <col min="1528" max="1528" width="18.42578125" customWidth="1"/>
    <col min="1529" max="1529" width="18.7109375" customWidth="1"/>
    <col min="1530" max="1530" width="7.42578125" customWidth="1"/>
    <col min="1531" max="1531" width="13.5703125" customWidth="1"/>
    <col min="1532" max="1532" width="13.140625" customWidth="1"/>
    <col min="1534" max="1534" width="65.42578125" customWidth="1"/>
    <col min="1782" max="1782" width="4.140625" customWidth="1"/>
    <col min="1783" max="1783" width="11.5703125" customWidth="1"/>
    <col min="1784" max="1784" width="18.42578125" customWidth="1"/>
    <col min="1785" max="1785" width="18.7109375" customWidth="1"/>
    <col min="1786" max="1786" width="7.42578125" customWidth="1"/>
    <col min="1787" max="1787" width="13.5703125" customWidth="1"/>
    <col min="1788" max="1788" width="13.140625" customWidth="1"/>
    <col min="1790" max="1790" width="65.42578125" customWidth="1"/>
    <col min="2038" max="2038" width="4.140625" customWidth="1"/>
    <col min="2039" max="2039" width="11.5703125" customWidth="1"/>
    <col min="2040" max="2040" width="18.42578125" customWidth="1"/>
    <col min="2041" max="2041" width="18.7109375" customWidth="1"/>
    <col min="2042" max="2042" width="7.42578125" customWidth="1"/>
    <col min="2043" max="2043" width="13.5703125" customWidth="1"/>
    <col min="2044" max="2044" width="13.140625" customWidth="1"/>
    <col min="2046" max="2046" width="65.42578125" customWidth="1"/>
    <col min="2294" max="2294" width="4.140625" customWidth="1"/>
    <col min="2295" max="2295" width="11.5703125" customWidth="1"/>
    <col min="2296" max="2296" width="18.42578125" customWidth="1"/>
    <col min="2297" max="2297" width="18.7109375" customWidth="1"/>
    <col min="2298" max="2298" width="7.42578125" customWidth="1"/>
    <col min="2299" max="2299" width="13.5703125" customWidth="1"/>
    <col min="2300" max="2300" width="13.140625" customWidth="1"/>
    <col min="2302" max="2302" width="65.42578125" customWidth="1"/>
    <col min="2550" max="2550" width="4.140625" customWidth="1"/>
    <col min="2551" max="2551" width="11.5703125" customWidth="1"/>
    <col min="2552" max="2552" width="18.42578125" customWidth="1"/>
    <col min="2553" max="2553" width="18.7109375" customWidth="1"/>
    <col min="2554" max="2554" width="7.42578125" customWidth="1"/>
    <col min="2555" max="2555" width="13.5703125" customWidth="1"/>
    <col min="2556" max="2556" width="13.140625" customWidth="1"/>
    <col min="2558" max="2558" width="65.42578125" customWidth="1"/>
    <col min="2806" max="2806" width="4.140625" customWidth="1"/>
    <col min="2807" max="2807" width="11.5703125" customWidth="1"/>
    <col min="2808" max="2808" width="18.42578125" customWidth="1"/>
    <col min="2809" max="2809" width="18.7109375" customWidth="1"/>
    <col min="2810" max="2810" width="7.42578125" customWidth="1"/>
    <col min="2811" max="2811" width="13.5703125" customWidth="1"/>
    <col min="2812" max="2812" width="13.140625" customWidth="1"/>
    <col min="2814" max="2814" width="65.42578125" customWidth="1"/>
    <col min="3062" max="3062" width="4.140625" customWidth="1"/>
    <col min="3063" max="3063" width="11.5703125" customWidth="1"/>
    <col min="3064" max="3064" width="18.42578125" customWidth="1"/>
    <col min="3065" max="3065" width="18.7109375" customWidth="1"/>
    <col min="3066" max="3066" width="7.42578125" customWidth="1"/>
    <col min="3067" max="3067" width="13.5703125" customWidth="1"/>
    <col min="3068" max="3068" width="13.140625" customWidth="1"/>
    <col min="3070" max="3070" width="65.42578125" customWidth="1"/>
    <col min="3318" max="3318" width="4.140625" customWidth="1"/>
    <col min="3319" max="3319" width="11.5703125" customWidth="1"/>
    <col min="3320" max="3320" width="18.42578125" customWidth="1"/>
    <col min="3321" max="3321" width="18.7109375" customWidth="1"/>
    <col min="3322" max="3322" width="7.42578125" customWidth="1"/>
    <col min="3323" max="3323" width="13.5703125" customWidth="1"/>
    <col min="3324" max="3324" width="13.140625" customWidth="1"/>
    <col min="3326" max="3326" width="65.42578125" customWidth="1"/>
    <col min="3574" max="3574" width="4.140625" customWidth="1"/>
    <col min="3575" max="3575" width="11.5703125" customWidth="1"/>
    <col min="3576" max="3576" width="18.42578125" customWidth="1"/>
    <col min="3577" max="3577" width="18.7109375" customWidth="1"/>
    <col min="3578" max="3578" width="7.42578125" customWidth="1"/>
    <col min="3579" max="3579" width="13.5703125" customWidth="1"/>
    <col min="3580" max="3580" width="13.140625" customWidth="1"/>
    <col min="3582" max="3582" width="65.42578125" customWidth="1"/>
    <col min="3830" max="3830" width="4.140625" customWidth="1"/>
    <col min="3831" max="3831" width="11.5703125" customWidth="1"/>
    <col min="3832" max="3832" width="18.42578125" customWidth="1"/>
    <col min="3833" max="3833" width="18.7109375" customWidth="1"/>
    <col min="3834" max="3834" width="7.42578125" customWidth="1"/>
    <col min="3835" max="3835" width="13.5703125" customWidth="1"/>
    <col min="3836" max="3836" width="13.140625" customWidth="1"/>
    <col min="3838" max="3838" width="65.42578125" customWidth="1"/>
    <col min="4086" max="4086" width="4.140625" customWidth="1"/>
    <col min="4087" max="4087" width="11.5703125" customWidth="1"/>
    <col min="4088" max="4088" width="18.42578125" customWidth="1"/>
    <col min="4089" max="4089" width="18.7109375" customWidth="1"/>
    <col min="4090" max="4090" width="7.42578125" customWidth="1"/>
    <col min="4091" max="4091" width="13.5703125" customWidth="1"/>
    <col min="4092" max="4092" width="13.140625" customWidth="1"/>
    <col min="4094" max="4094" width="65.42578125" customWidth="1"/>
    <col min="4342" max="4342" width="4.140625" customWidth="1"/>
    <col min="4343" max="4343" width="11.5703125" customWidth="1"/>
    <col min="4344" max="4344" width="18.42578125" customWidth="1"/>
    <col min="4345" max="4345" width="18.7109375" customWidth="1"/>
    <col min="4346" max="4346" width="7.42578125" customWidth="1"/>
    <col min="4347" max="4347" width="13.5703125" customWidth="1"/>
    <col min="4348" max="4348" width="13.140625" customWidth="1"/>
    <col min="4350" max="4350" width="65.42578125" customWidth="1"/>
    <col min="4598" max="4598" width="4.140625" customWidth="1"/>
    <col min="4599" max="4599" width="11.5703125" customWidth="1"/>
    <col min="4600" max="4600" width="18.42578125" customWidth="1"/>
    <col min="4601" max="4601" width="18.7109375" customWidth="1"/>
    <col min="4602" max="4602" width="7.42578125" customWidth="1"/>
    <col min="4603" max="4603" width="13.5703125" customWidth="1"/>
    <col min="4604" max="4604" width="13.140625" customWidth="1"/>
    <col min="4606" max="4606" width="65.42578125" customWidth="1"/>
    <col min="4854" max="4854" width="4.140625" customWidth="1"/>
    <col min="4855" max="4855" width="11.5703125" customWidth="1"/>
    <col min="4856" max="4856" width="18.42578125" customWidth="1"/>
    <col min="4857" max="4857" width="18.7109375" customWidth="1"/>
    <col min="4858" max="4858" width="7.42578125" customWidth="1"/>
    <col min="4859" max="4859" width="13.5703125" customWidth="1"/>
    <col min="4860" max="4860" width="13.140625" customWidth="1"/>
    <col min="4862" max="4862" width="65.42578125" customWidth="1"/>
    <col min="5110" max="5110" width="4.140625" customWidth="1"/>
    <col min="5111" max="5111" width="11.5703125" customWidth="1"/>
    <col min="5112" max="5112" width="18.42578125" customWidth="1"/>
    <col min="5113" max="5113" width="18.7109375" customWidth="1"/>
    <col min="5114" max="5114" width="7.42578125" customWidth="1"/>
    <col min="5115" max="5115" width="13.5703125" customWidth="1"/>
    <col min="5116" max="5116" width="13.140625" customWidth="1"/>
    <col min="5118" max="5118" width="65.42578125" customWidth="1"/>
    <col min="5366" max="5366" width="4.140625" customWidth="1"/>
    <col min="5367" max="5367" width="11.5703125" customWidth="1"/>
    <col min="5368" max="5368" width="18.42578125" customWidth="1"/>
    <col min="5369" max="5369" width="18.7109375" customWidth="1"/>
    <col min="5370" max="5370" width="7.42578125" customWidth="1"/>
    <col min="5371" max="5371" width="13.5703125" customWidth="1"/>
    <col min="5372" max="5372" width="13.140625" customWidth="1"/>
    <col min="5374" max="5374" width="65.42578125" customWidth="1"/>
    <col min="5622" max="5622" width="4.140625" customWidth="1"/>
    <col min="5623" max="5623" width="11.5703125" customWidth="1"/>
    <col min="5624" max="5624" width="18.42578125" customWidth="1"/>
    <col min="5625" max="5625" width="18.7109375" customWidth="1"/>
    <col min="5626" max="5626" width="7.42578125" customWidth="1"/>
    <col min="5627" max="5627" width="13.5703125" customWidth="1"/>
    <col min="5628" max="5628" width="13.140625" customWidth="1"/>
    <col min="5630" max="5630" width="65.42578125" customWidth="1"/>
    <col min="5878" max="5878" width="4.140625" customWidth="1"/>
    <col min="5879" max="5879" width="11.5703125" customWidth="1"/>
    <col min="5880" max="5880" width="18.42578125" customWidth="1"/>
    <col min="5881" max="5881" width="18.7109375" customWidth="1"/>
    <col min="5882" max="5882" width="7.42578125" customWidth="1"/>
    <col min="5883" max="5883" width="13.5703125" customWidth="1"/>
    <col min="5884" max="5884" width="13.140625" customWidth="1"/>
    <col min="5886" max="5886" width="65.42578125" customWidth="1"/>
    <col min="6134" max="6134" width="4.140625" customWidth="1"/>
    <col min="6135" max="6135" width="11.5703125" customWidth="1"/>
    <col min="6136" max="6136" width="18.42578125" customWidth="1"/>
    <col min="6137" max="6137" width="18.7109375" customWidth="1"/>
    <col min="6138" max="6138" width="7.42578125" customWidth="1"/>
    <col min="6139" max="6139" width="13.5703125" customWidth="1"/>
    <col min="6140" max="6140" width="13.140625" customWidth="1"/>
    <col min="6142" max="6142" width="65.42578125" customWidth="1"/>
    <col min="6390" max="6390" width="4.140625" customWidth="1"/>
    <col min="6391" max="6391" width="11.5703125" customWidth="1"/>
    <col min="6392" max="6392" width="18.42578125" customWidth="1"/>
    <col min="6393" max="6393" width="18.7109375" customWidth="1"/>
    <col min="6394" max="6394" width="7.42578125" customWidth="1"/>
    <col min="6395" max="6395" width="13.5703125" customWidth="1"/>
    <col min="6396" max="6396" width="13.140625" customWidth="1"/>
    <col min="6398" max="6398" width="65.42578125" customWidth="1"/>
    <col min="6646" max="6646" width="4.140625" customWidth="1"/>
    <col min="6647" max="6647" width="11.5703125" customWidth="1"/>
    <col min="6648" max="6648" width="18.42578125" customWidth="1"/>
    <col min="6649" max="6649" width="18.7109375" customWidth="1"/>
    <col min="6650" max="6650" width="7.42578125" customWidth="1"/>
    <col min="6651" max="6651" width="13.5703125" customWidth="1"/>
    <col min="6652" max="6652" width="13.140625" customWidth="1"/>
    <col min="6654" max="6654" width="65.42578125" customWidth="1"/>
    <col min="6902" max="6902" width="4.140625" customWidth="1"/>
    <col min="6903" max="6903" width="11.5703125" customWidth="1"/>
    <col min="6904" max="6904" width="18.42578125" customWidth="1"/>
    <col min="6905" max="6905" width="18.7109375" customWidth="1"/>
    <col min="6906" max="6906" width="7.42578125" customWidth="1"/>
    <col min="6907" max="6907" width="13.5703125" customWidth="1"/>
    <col min="6908" max="6908" width="13.140625" customWidth="1"/>
    <col min="6910" max="6910" width="65.42578125" customWidth="1"/>
    <col min="7158" max="7158" width="4.140625" customWidth="1"/>
    <col min="7159" max="7159" width="11.5703125" customWidth="1"/>
    <col min="7160" max="7160" width="18.42578125" customWidth="1"/>
    <col min="7161" max="7161" width="18.7109375" customWidth="1"/>
    <col min="7162" max="7162" width="7.42578125" customWidth="1"/>
    <col min="7163" max="7163" width="13.5703125" customWidth="1"/>
    <col min="7164" max="7164" width="13.140625" customWidth="1"/>
    <col min="7166" max="7166" width="65.42578125" customWidth="1"/>
    <col min="7414" max="7414" width="4.140625" customWidth="1"/>
    <col min="7415" max="7415" width="11.5703125" customWidth="1"/>
    <col min="7416" max="7416" width="18.42578125" customWidth="1"/>
    <col min="7417" max="7417" width="18.7109375" customWidth="1"/>
    <col min="7418" max="7418" width="7.42578125" customWidth="1"/>
    <col min="7419" max="7419" width="13.5703125" customWidth="1"/>
    <col min="7420" max="7420" width="13.140625" customWidth="1"/>
    <col min="7422" max="7422" width="65.42578125" customWidth="1"/>
    <col min="7670" max="7670" width="4.140625" customWidth="1"/>
    <col min="7671" max="7671" width="11.5703125" customWidth="1"/>
    <col min="7672" max="7672" width="18.42578125" customWidth="1"/>
    <col min="7673" max="7673" width="18.7109375" customWidth="1"/>
    <col min="7674" max="7674" width="7.42578125" customWidth="1"/>
    <col min="7675" max="7675" width="13.5703125" customWidth="1"/>
    <col min="7676" max="7676" width="13.140625" customWidth="1"/>
    <col min="7678" max="7678" width="65.42578125" customWidth="1"/>
    <col min="7926" max="7926" width="4.140625" customWidth="1"/>
    <col min="7927" max="7927" width="11.5703125" customWidth="1"/>
    <col min="7928" max="7928" width="18.42578125" customWidth="1"/>
    <col min="7929" max="7929" width="18.7109375" customWidth="1"/>
    <col min="7930" max="7930" width="7.42578125" customWidth="1"/>
    <col min="7931" max="7931" width="13.5703125" customWidth="1"/>
    <col min="7932" max="7932" width="13.140625" customWidth="1"/>
    <col min="7934" max="7934" width="65.42578125" customWidth="1"/>
    <col min="8182" max="8182" width="4.140625" customWidth="1"/>
    <col min="8183" max="8183" width="11.5703125" customWidth="1"/>
    <col min="8184" max="8184" width="18.42578125" customWidth="1"/>
    <col min="8185" max="8185" width="18.7109375" customWidth="1"/>
    <col min="8186" max="8186" width="7.42578125" customWidth="1"/>
    <col min="8187" max="8187" width="13.5703125" customWidth="1"/>
    <col min="8188" max="8188" width="13.140625" customWidth="1"/>
    <col min="8190" max="8190" width="65.42578125" customWidth="1"/>
    <col min="8438" max="8438" width="4.140625" customWidth="1"/>
    <col min="8439" max="8439" width="11.5703125" customWidth="1"/>
    <col min="8440" max="8440" width="18.42578125" customWidth="1"/>
    <col min="8441" max="8441" width="18.7109375" customWidth="1"/>
    <col min="8442" max="8442" width="7.42578125" customWidth="1"/>
    <col min="8443" max="8443" width="13.5703125" customWidth="1"/>
    <col min="8444" max="8444" width="13.140625" customWidth="1"/>
    <col min="8446" max="8446" width="65.42578125" customWidth="1"/>
    <col min="8694" max="8694" width="4.140625" customWidth="1"/>
    <col min="8695" max="8695" width="11.5703125" customWidth="1"/>
    <col min="8696" max="8696" width="18.42578125" customWidth="1"/>
    <col min="8697" max="8697" width="18.7109375" customWidth="1"/>
    <col min="8698" max="8698" width="7.42578125" customWidth="1"/>
    <col min="8699" max="8699" width="13.5703125" customWidth="1"/>
    <col min="8700" max="8700" width="13.140625" customWidth="1"/>
    <col min="8702" max="8702" width="65.42578125" customWidth="1"/>
    <col min="8950" max="8950" width="4.140625" customWidth="1"/>
    <col min="8951" max="8951" width="11.5703125" customWidth="1"/>
    <col min="8952" max="8952" width="18.42578125" customWidth="1"/>
    <col min="8953" max="8953" width="18.7109375" customWidth="1"/>
    <col min="8954" max="8954" width="7.42578125" customWidth="1"/>
    <col min="8955" max="8955" width="13.5703125" customWidth="1"/>
    <col min="8956" max="8956" width="13.140625" customWidth="1"/>
    <col min="8958" max="8958" width="65.42578125" customWidth="1"/>
    <col min="9206" max="9206" width="4.140625" customWidth="1"/>
    <col min="9207" max="9207" width="11.5703125" customWidth="1"/>
    <col min="9208" max="9208" width="18.42578125" customWidth="1"/>
    <col min="9209" max="9209" width="18.7109375" customWidth="1"/>
    <col min="9210" max="9210" width="7.42578125" customWidth="1"/>
    <col min="9211" max="9211" width="13.5703125" customWidth="1"/>
    <col min="9212" max="9212" width="13.140625" customWidth="1"/>
    <col min="9214" max="9214" width="65.42578125" customWidth="1"/>
    <col min="9462" max="9462" width="4.140625" customWidth="1"/>
    <col min="9463" max="9463" width="11.5703125" customWidth="1"/>
    <col min="9464" max="9464" width="18.42578125" customWidth="1"/>
    <col min="9465" max="9465" width="18.7109375" customWidth="1"/>
    <col min="9466" max="9466" width="7.42578125" customWidth="1"/>
    <col min="9467" max="9467" width="13.5703125" customWidth="1"/>
    <col min="9468" max="9468" width="13.140625" customWidth="1"/>
    <col min="9470" max="9470" width="65.42578125" customWidth="1"/>
    <col min="9718" max="9718" width="4.140625" customWidth="1"/>
    <col min="9719" max="9719" width="11.5703125" customWidth="1"/>
    <col min="9720" max="9720" width="18.42578125" customWidth="1"/>
    <col min="9721" max="9721" width="18.7109375" customWidth="1"/>
    <col min="9722" max="9722" width="7.42578125" customWidth="1"/>
    <col min="9723" max="9723" width="13.5703125" customWidth="1"/>
    <col min="9724" max="9724" width="13.140625" customWidth="1"/>
    <col min="9726" max="9726" width="65.42578125" customWidth="1"/>
    <col min="9974" max="9974" width="4.140625" customWidth="1"/>
    <col min="9975" max="9975" width="11.5703125" customWidth="1"/>
    <col min="9976" max="9976" width="18.42578125" customWidth="1"/>
    <col min="9977" max="9977" width="18.7109375" customWidth="1"/>
    <col min="9978" max="9978" width="7.42578125" customWidth="1"/>
    <col min="9979" max="9979" width="13.5703125" customWidth="1"/>
    <col min="9980" max="9980" width="13.140625" customWidth="1"/>
    <col min="9982" max="9982" width="65.42578125" customWidth="1"/>
    <col min="10230" max="10230" width="4.140625" customWidth="1"/>
    <col min="10231" max="10231" width="11.5703125" customWidth="1"/>
    <col min="10232" max="10232" width="18.42578125" customWidth="1"/>
    <col min="10233" max="10233" width="18.7109375" customWidth="1"/>
    <col min="10234" max="10234" width="7.42578125" customWidth="1"/>
    <col min="10235" max="10235" width="13.5703125" customWidth="1"/>
    <col min="10236" max="10236" width="13.140625" customWidth="1"/>
    <col min="10238" max="10238" width="65.42578125" customWidth="1"/>
    <col min="10486" max="10486" width="4.140625" customWidth="1"/>
    <col min="10487" max="10487" width="11.5703125" customWidth="1"/>
    <col min="10488" max="10488" width="18.42578125" customWidth="1"/>
    <col min="10489" max="10489" width="18.7109375" customWidth="1"/>
    <col min="10490" max="10490" width="7.42578125" customWidth="1"/>
    <col min="10491" max="10491" width="13.5703125" customWidth="1"/>
    <col min="10492" max="10492" width="13.140625" customWidth="1"/>
    <col min="10494" max="10494" width="65.42578125" customWidth="1"/>
    <col min="10742" max="10742" width="4.140625" customWidth="1"/>
    <col min="10743" max="10743" width="11.5703125" customWidth="1"/>
    <col min="10744" max="10744" width="18.42578125" customWidth="1"/>
    <col min="10745" max="10745" width="18.7109375" customWidth="1"/>
    <col min="10746" max="10746" width="7.42578125" customWidth="1"/>
    <col min="10747" max="10747" width="13.5703125" customWidth="1"/>
    <col min="10748" max="10748" width="13.140625" customWidth="1"/>
    <col min="10750" max="10750" width="65.42578125" customWidth="1"/>
    <col min="10998" max="10998" width="4.140625" customWidth="1"/>
    <col min="10999" max="10999" width="11.5703125" customWidth="1"/>
    <col min="11000" max="11000" width="18.42578125" customWidth="1"/>
    <col min="11001" max="11001" width="18.7109375" customWidth="1"/>
    <col min="11002" max="11002" width="7.42578125" customWidth="1"/>
    <col min="11003" max="11003" width="13.5703125" customWidth="1"/>
    <col min="11004" max="11004" width="13.140625" customWidth="1"/>
    <col min="11006" max="11006" width="65.42578125" customWidth="1"/>
    <col min="11254" max="11254" width="4.140625" customWidth="1"/>
    <col min="11255" max="11255" width="11.5703125" customWidth="1"/>
    <col min="11256" max="11256" width="18.42578125" customWidth="1"/>
    <col min="11257" max="11257" width="18.7109375" customWidth="1"/>
    <col min="11258" max="11258" width="7.42578125" customWidth="1"/>
    <col min="11259" max="11259" width="13.5703125" customWidth="1"/>
    <col min="11260" max="11260" width="13.140625" customWidth="1"/>
    <col min="11262" max="11262" width="65.42578125" customWidth="1"/>
    <col min="11510" max="11510" width="4.140625" customWidth="1"/>
    <col min="11511" max="11511" width="11.5703125" customWidth="1"/>
    <col min="11512" max="11512" width="18.42578125" customWidth="1"/>
    <col min="11513" max="11513" width="18.7109375" customWidth="1"/>
    <col min="11514" max="11514" width="7.42578125" customWidth="1"/>
    <col min="11515" max="11515" width="13.5703125" customWidth="1"/>
    <col min="11516" max="11516" width="13.140625" customWidth="1"/>
    <col min="11518" max="11518" width="65.42578125" customWidth="1"/>
    <col min="11766" max="11766" width="4.140625" customWidth="1"/>
    <col min="11767" max="11767" width="11.5703125" customWidth="1"/>
    <col min="11768" max="11768" width="18.42578125" customWidth="1"/>
    <col min="11769" max="11769" width="18.7109375" customWidth="1"/>
    <col min="11770" max="11770" width="7.42578125" customWidth="1"/>
    <col min="11771" max="11771" width="13.5703125" customWidth="1"/>
    <col min="11772" max="11772" width="13.140625" customWidth="1"/>
    <col min="11774" max="11774" width="65.42578125" customWidth="1"/>
    <col min="12022" max="12022" width="4.140625" customWidth="1"/>
    <col min="12023" max="12023" width="11.5703125" customWidth="1"/>
    <col min="12024" max="12024" width="18.42578125" customWidth="1"/>
    <col min="12025" max="12025" width="18.7109375" customWidth="1"/>
    <col min="12026" max="12026" width="7.42578125" customWidth="1"/>
    <col min="12027" max="12027" width="13.5703125" customWidth="1"/>
    <col min="12028" max="12028" width="13.140625" customWidth="1"/>
    <col min="12030" max="12030" width="65.42578125" customWidth="1"/>
    <col min="12278" max="12278" width="4.140625" customWidth="1"/>
    <col min="12279" max="12279" width="11.5703125" customWidth="1"/>
    <col min="12280" max="12280" width="18.42578125" customWidth="1"/>
    <col min="12281" max="12281" width="18.7109375" customWidth="1"/>
    <col min="12282" max="12282" width="7.42578125" customWidth="1"/>
    <col min="12283" max="12283" width="13.5703125" customWidth="1"/>
    <col min="12284" max="12284" width="13.140625" customWidth="1"/>
    <col min="12286" max="12286" width="65.42578125" customWidth="1"/>
    <col min="12534" max="12534" width="4.140625" customWidth="1"/>
    <col min="12535" max="12535" width="11.5703125" customWidth="1"/>
    <col min="12536" max="12536" width="18.42578125" customWidth="1"/>
    <col min="12537" max="12537" width="18.7109375" customWidth="1"/>
    <col min="12538" max="12538" width="7.42578125" customWidth="1"/>
    <col min="12539" max="12539" width="13.5703125" customWidth="1"/>
    <col min="12540" max="12540" width="13.140625" customWidth="1"/>
    <col min="12542" max="12542" width="65.42578125" customWidth="1"/>
    <col min="12790" max="12790" width="4.140625" customWidth="1"/>
    <col min="12791" max="12791" width="11.5703125" customWidth="1"/>
    <col min="12792" max="12792" width="18.42578125" customWidth="1"/>
    <col min="12793" max="12793" width="18.7109375" customWidth="1"/>
    <col min="12794" max="12794" width="7.42578125" customWidth="1"/>
    <col min="12795" max="12795" width="13.5703125" customWidth="1"/>
    <col min="12796" max="12796" width="13.140625" customWidth="1"/>
    <col min="12798" max="12798" width="65.42578125" customWidth="1"/>
    <col min="13046" max="13046" width="4.140625" customWidth="1"/>
    <col min="13047" max="13047" width="11.5703125" customWidth="1"/>
    <col min="13048" max="13048" width="18.42578125" customWidth="1"/>
    <col min="13049" max="13049" width="18.7109375" customWidth="1"/>
    <col min="13050" max="13050" width="7.42578125" customWidth="1"/>
    <col min="13051" max="13051" width="13.5703125" customWidth="1"/>
    <col min="13052" max="13052" width="13.140625" customWidth="1"/>
    <col min="13054" max="13054" width="65.42578125" customWidth="1"/>
    <col min="13302" max="13302" width="4.140625" customWidth="1"/>
    <col min="13303" max="13303" width="11.5703125" customWidth="1"/>
    <col min="13304" max="13304" width="18.42578125" customWidth="1"/>
    <col min="13305" max="13305" width="18.7109375" customWidth="1"/>
    <col min="13306" max="13306" width="7.42578125" customWidth="1"/>
    <col min="13307" max="13307" width="13.5703125" customWidth="1"/>
    <col min="13308" max="13308" width="13.140625" customWidth="1"/>
    <col min="13310" max="13310" width="65.42578125" customWidth="1"/>
    <col min="13558" max="13558" width="4.140625" customWidth="1"/>
    <col min="13559" max="13559" width="11.5703125" customWidth="1"/>
    <col min="13560" max="13560" width="18.42578125" customWidth="1"/>
    <col min="13561" max="13561" width="18.7109375" customWidth="1"/>
    <col min="13562" max="13562" width="7.42578125" customWidth="1"/>
    <col min="13563" max="13563" width="13.5703125" customWidth="1"/>
    <col min="13564" max="13564" width="13.140625" customWidth="1"/>
    <col min="13566" max="13566" width="65.42578125" customWidth="1"/>
    <col min="13814" max="13814" width="4.140625" customWidth="1"/>
    <col min="13815" max="13815" width="11.5703125" customWidth="1"/>
    <col min="13816" max="13816" width="18.42578125" customWidth="1"/>
    <col min="13817" max="13817" width="18.7109375" customWidth="1"/>
    <col min="13818" max="13818" width="7.42578125" customWidth="1"/>
    <col min="13819" max="13819" width="13.5703125" customWidth="1"/>
    <col min="13820" max="13820" width="13.140625" customWidth="1"/>
    <col min="13822" max="13822" width="65.42578125" customWidth="1"/>
    <col min="14070" max="14070" width="4.140625" customWidth="1"/>
    <col min="14071" max="14071" width="11.5703125" customWidth="1"/>
    <col min="14072" max="14072" width="18.42578125" customWidth="1"/>
    <col min="14073" max="14073" width="18.7109375" customWidth="1"/>
    <col min="14074" max="14074" width="7.42578125" customWidth="1"/>
    <col min="14075" max="14075" width="13.5703125" customWidth="1"/>
    <col min="14076" max="14076" width="13.140625" customWidth="1"/>
    <col min="14078" max="14078" width="65.42578125" customWidth="1"/>
    <col min="14326" max="14326" width="4.140625" customWidth="1"/>
    <col min="14327" max="14327" width="11.5703125" customWidth="1"/>
    <col min="14328" max="14328" width="18.42578125" customWidth="1"/>
    <col min="14329" max="14329" width="18.7109375" customWidth="1"/>
    <col min="14330" max="14330" width="7.42578125" customWidth="1"/>
    <col min="14331" max="14331" width="13.5703125" customWidth="1"/>
    <col min="14332" max="14332" width="13.140625" customWidth="1"/>
    <col min="14334" max="14334" width="65.42578125" customWidth="1"/>
    <col min="14582" max="14582" width="4.140625" customWidth="1"/>
    <col min="14583" max="14583" width="11.5703125" customWidth="1"/>
    <col min="14584" max="14584" width="18.42578125" customWidth="1"/>
    <col min="14585" max="14585" width="18.7109375" customWidth="1"/>
    <col min="14586" max="14586" width="7.42578125" customWidth="1"/>
    <col min="14587" max="14587" width="13.5703125" customWidth="1"/>
    <col min="14588" max="14588" width="13.140625" customWidth="1"/>
    <col min="14590" max="14590" width="65.42578125" customWidth="1"/>
    <col min="14838" max="14838" width="4.140625" customWidth="1"/>
    <col min="14839" max="14839" width="11.5703125" customWidth="1"/>
    <col min="14840" max="14840" width="18.42578125" customWidth="1"/>
    <col min="14841" max="14841" width="18.7109375" customWidth="1"/>
    <col min="14842" max="14842" width="7.42578125" customWidth="1"/>
    <col min="14843" max="14843" width="13.5703125" customWidth="1"/>
    <col min="14844" max="14844" width="13.140625" customWidth="1"/>
    <col min="14846" max="14846" width="65.42578125" customWidth="1"/>
    <col min="15094" max="15094" width="4.140625" customWidth="1"/>
    <col min="15095" max="15095" width="11.5703125" customWidth="1"/>
    <col min="15096" max="15096" width="18.42578125" customWidth="1"/>
    <col min="15097" max="15097" width="18.7109375" customWidth="1"/>
    <col min="15098" max="15098" width="7.42578125" customWidth="1"/>
    <col min="15099" max="15099" width="13.5703125" customWidth="1"/>
    <col min="15100" max="15100" width="13.140625" customWidth="1"/>
    <col min="15102" max="15102" width="65.42578125" customWidth="1"/>
    <col min="15350" max="15350" width="4.140625" customWidth="1"/>
    <col min="15351" max="15351" width="11.5703125" customWidth="1"/>
    <col min="15352" max="15352" width="18.42578125" customWidth="1"/>
    <col min="15353" max="15353" width="18.7109375" customWidth="1"/>
    <col min="15354" max="15354" width="7.42578125" customWidth="1"/>
    <col min="15355" max="15355" width="13.5703125" customWidth="1"/>
    <col min="15356" max="15356" width="13.140625" customWidth="1"/>
    <col min="15358" max="15358" width="65.42578125" customWidth="1"/>
    <col min="15606" max="15606" width="4.140625" customWidth="1"/>
    <col min="15607" max="15607" width="11.5703125" customWidth="1"/>
    <col min="15608" max="15608" width="18.42578125" customWidth="1"/>
    <col min="15609" max="15609" width="18.7109375" customWidth="1"/>
    <col min="15610" max="15610" width="7.42578125" customWidth="1"/>
    <col min="15611" max="15611" width="13.5703125" customWidth="1"/>
    <col min="15612" max="15612" width="13.140625" customWidth="1"/>
    <col min="15614" max="15614" width="65.42578125" customWidth="1"/>
    <col min="15862" max="15862" width="4.140625" customWidth="1"/>
    <col min="15863" max="15863" width="11.5703125" customWidth="1"/>
    <col min="15864" max="15864" width="18.42578125" customWidth="1"/>
    <col min="15865" max="15865" width="18.7109375" customWidth="1"/>
    <col min="15866" max="15866" width="7.42578125" customWidth="1"/>
    <col min="15867" max="15867" width="13.5703125" customWidth="1"/>
    <col min="15868" max="15868" width="13.140625" customWidth="1"/>
    <col min="15870" max="15870" width="65.42578125" customWidth="1"/>
    <col min="16118" max="16118" width="4.140625" customWidth="1"/>
    <col min="16119" max="16119" width="11.5703125" customWidth="1"/>
    <col min="16120" max="16120" width="18.42578125" customWidth="1"/>
    <col min="16121" max="16121" width="18.7109375" customWidth="1"/>
    <col min="16122" max="16122" width="7.42578125" customWidth="1"/>
    <col min="16123" max="16123" width="13.5703125" customWidth="1"/>
    <col min="16124" max="16124" width="13.140625" customWidth="1"/>
    <col min="16126" max="16126" width="65.42578125" customWidth="1"/>
  </cols>
  <sheetData>
    <row r="1" spans="1:7" ht="29.25" customHeight="1" x14ac:dyDescent="0.25">
      <c r="A1" s="115" t="s">
        <v>141</v>
      </c>
      <c r="B1" s="115"/>
      <c r="C1" s="115"/>
      <c r="D1" s="115"/>
      <c r="E1" s="115"/>
      <c r="F1" s="115"/>
      <c r="G1" s="115"/>
    </row>
    <row r="3" spans="1:7" ht="30" x14ac:dyDescent="0.25">
      <c r="A3" s="116" t="s">
        <v>0</v>
      </c>
      <c r="B3" s="116"/>
      <c r="C3" s="1" t="s">
        <v>1</v>
      </c>
      <c r="D3" s="2" t="s">
        <v>2</v>
      </c>
      <c r="E3" s="2" t="s">
        <v>3</v>
      </c>
      <c r="F3" s="117" t="s">
        <v>4</v>
      </c>
      <c r="G3" s="118"/>
    </row>
    <row r="4" spans="1:7" x14ac:dyDescent="0.25">
      <c r="A4" s="119"/>
      <c r="B4" s="120"/>
      <c r="C4" s="4"/>
      <c r="D4" s="121"/>
      <c r="E4" s="121"/>
      <c r="F4" s="121"/>
      <c r="G4" s="5"/>
    </row>
    <row r="5" spans="1:7" x14ac:dyDescent="0.25">
      <c r="A5" s="122" t="s">
        <v>142</v>
      </c>
      <c r="B5" s="123"/>
      <c r="C5" s="126">
        <v>50</v>
      </c>
      <c r="D5" s="6" t="s">
        <v>5</v>
      </c>
      <c r="E5" s="67">
        <v>86</v>
      </c>
      <c r="F5" s="128">
        <v>911330.81</v>
      </c>
      <c r="G5" s="128"/>
    </row>
    <row r="6" spans="1:7" ht="15.75" thickBot="1" x14ac:dyDescent="0.3">
      <c r="A6" s="124"/>
      <c r="B6" s="125"/>
      <c r="C6" s="127"/>
      <c r="D6" s="7" t="s">
        <v>6</v>
      </c>
      <c r="E6" s="68">
        <v>12</v>
      </c>
      <c r="F6" s="129">
        <v>26874.91</v>
      </c>
      <c r="G6" s="129"/>
    </row>
    <row r="7" spans="1:7" ht="15.75" thickTop="1" x14ac:dyDescent="0.25">
      <c r="A7" s="130" t="s">
        <v>7</v>
      </c>
      <c r="B7" s="130"/>
      <c r="C7" s="130"/>
      <c r="D7" s="130"/>
      <c r="E7" s="8">
        <f>SUM(E5:E6)</f>
        <v>98</v>
      </c>
      <c r="F7" s="131">
        <f>SUM(F5:G6)</f>
        <v>938205.72000000009</v>
      </c>
      <c r="G7" s="131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32" t="s">
        <v>9</v>
      </c>
      <c r="B11" s="133"/>
      <c r="C11" s="133"/>
      <c r="D11" s="133"/>
      <c r="E11" s="134"/>
      <c r="F11" s="12" t="s">
        <v>10</v>
      </c>
      <c r="G11" s="13" t="s">
        <v>11</v>
      </c>
    </row>
    <row r="12" spans="1:7" ht="15.75" thickTop="1" x14ac:dyDescent="0.25">
      <c r="A12" s="135" t="s">
        <v>12</v>
      </c>
      <c r="B12" s="135"/>
      <c r="C12" s="135"/>
      <c r="D12" s="135"/>
      <c r="E12" s="135"/>
      <c r="F12" s="70">
        <v>79</v>
      </c>
      <c r="G12" s="71">
        <v>0.23400000000000001</v>
      </c>
    </row>
    <row r="13" spans="1:7" x14ac:dyDescent="0.25">
      <c r="A13" s="106" t="s">
        <v>13</v>
      </c>
      <c r="B13" s="106"/>
      <c r="C13" s="106"/>
      <c r="D13" s="106"/>
      <c r="E13" s="106"/>
      <c r="F13" s="72">
        <v>88</v>
      </c>
      <c r="G13" s="71">
        <v>0.26100000000000001</v>
      </c>
    </row>
    <row r="14" spans="1:7" x14ac:dyDescent="0.25">
      <c r="A14" s="106" t="s">
        <v>14</v>
      </c>
      <c r="B14" s="106"/>
      <c r="C14" s="106"/>
      <c r="D14" s="106"/>
      <c r="E14" s="106"/>
      <c r="F14" s="72">
        <v>61</v>
      </c>
      <c r="G14" s="71">
        <v>0.18099999999999999</v>
      </c>
    </row>
    <row r="15" spans="1:7" x14ac:dyDescent="0.25">
      <c r="A15" s="106" t="s">
        <v>15</v>
      </c>
      <c r="B15" s="106"/>
      <c r="C15" s="106"/>
      <c r="D15" s="106"/>
      <c r="E15" s="106"/>
      <c r="F15" s="72">
        <v>64</v>
      </c>
      <c r="G15" s="71">
        <v>0.19</v>
      </c>
    </row>
    <row r="16" spans="1:7" ht="15.75" thickBot="1" x14ac:dyDescent="0.3">
      <c r="A16" s="136" t="s">
        <v>16</v>
      </c>
      <c r="B16" s="136"/>
      <c r="C16" s="136"/>
      <c r="D16" s="136"/>
      <c r="E16" s="136"/>
      <c r="F16" s="73">
        <v>45</v>
      </c>
      <c r="G16" s="71">
        <v>0.13400000000000001</v>
      </c>
    </row>
    <row r="17" spans="1:7" ht="15.75" thickTop="1" x14ac:dyDescent="0.25">
      <c r="A17" s="15"/>
      <c r="B17" s="16"/>
      <c r="C17" s="16"/>
      <c r="D17" s="17"/>
      <c r="E17" s="18"/>
      <c r="F17" s="74" t="s">
        <v>17</v>
      </c>
      <c r="G17" s="75">
        <v>1</v>
      </c>
    </row>
    <row r="18" spans="1:7" x14ac:dyDescent="0.25">
      <c r="A18" s="19"/>
      <c r="B18" s="19"/>
      <c r="C18" s="19"/>
      <c r="D18" s="10"/>
      <c r="F18" s="9"/>
      <c r="G18" s="20"/>
    </row>
    <row r="19" spans="1:7" x14ac:dyDescent="0.25">
      <c r="A19" s="19"/>
      <c r="B19" s="3" t="s">
        <v>18</v>
      </c>
      <c r="C19" s="19"/>
      <c r="D19" s="10"/>
      <c r="F19" s="9"/>
      <c r="G19" s="85"/>
    </row>
    <row r="20" spans="1:7" x14ac:dyDescent="0.25">
      <c r="A20" s="19"/>
      <c r="B20" s="19"/>
      <c r="C20" s="19"/>
      <c r="D20" s="10"/>
      <c r="F20" s="9"/>
      <c r="G20" s="20"/>
    </row>
    <row r="21" spans="1:7" ht="60" x14ac:dyDescent="0.25">
      <c r="A21" s="59" t="s">
        <v>19</v>
      </c>
      <c r="B21" s="137" t="s">
        <v>20</v>
      </c>
      <c r="C21" s="137"/>
      <c r="D21" s="137"/>
      <c r="E21" s="137"/>
      <c r="F21" s="62" t="s">
        <v>4</v>
      </c>
      <c r="G21" s="20"/>
    </row>
    <row r="22" spans="1:7" x14ac:dyDescent="0.25">
      <c r="A22" s="60" t="s">
        <v>21</v>
      </c>
      <c r="B22" s="113" t="s">
        <v>80</v>
      </c>
      <c r="C22" s="113"/>
      <c r="D22" s="113"/>
      <c r="E22" s="113"/>
      <c r="F22" s="69">
        <v>145399.74</v>
      </c>
      <c r="G22" s="53"/>
    </row>
    <row r="23" spans="1:7" x14ac:dyDescent="0.25">
      <c r="A23" s="60" t="s">
        <v>22</v>
      </c>
      <c r="B23" s="138" t="s">
        <v>102</v>
      </c>
      <c r="C23" s="139"/>
      <c r="D23" s="139"/>
      <c r="E23" s="140"/>
      <c r="F23" s="69">
        <v>122818.36</v>
      </c>
      <c r="G23" s="53"/>
    </row>
    <row r="24" spans="1:7" ht="15" customHeight="1" x14ac:dyDescent="0.25">
      <c r="A24" s="61" t="s">
        <v>23</v>
      </c>
      <c r="B24" s="113" t="s">
        <v>76</v>
      </c>
      <c r="C24" s="113"/>
      <c r="D24" s="113"/>
      <c r="E24" s="113"/>
      <c r="F24" s="69">
        <v>98225.21</v>
      </c>
    </row>
    <row r="25" spans="1:7" ht="15" customHeight="1" x14ac:dyDescent="0.25">
      <c r="A25" s="61" t="s">
        <v>24</v>
      </c>
      <c r="B25" s="141" t="s">
        <v>82</v>
      </c>
      <c r="C25" s="141"/>
      <c r="D25" s="141"/>
      <c r="E25" s="141"/>
      <c r="F25" s="69">
        <v>80774.44</v>
      </c>
    </row>
    <row r="26" spans="1:7" ht="15" customHeight="1" x14ac:dyDescent="0.25">
      <c r="A26" s="61" t="s">
        <v>25</v>
      </c>
      <c r="B26" s="113" t="s">
        <v>75</v>
      </c>
      <c r="C26" s="113"/>
      <c r="D26" s="113"/>
      <c r="E26" s="113"/>
      <c r="F26" s="69">
        <v>72917.899999999994</v>
      </c>
    </row>
    <row r="27" spans="1:7" ht="15" customHeight="1" x14ac:dyDescent="0.25">
      <c r="A27" s="60" t="s">
        <v>26</v>
      </c>
      <c r="B27" s="113" t="s">
        <v>78</v>
      </c>
      <c r="C27" s="113"/>
      <c r="D27" s="113"/>
      <c r="E27" s="113"/>
      <c r="F27" s="69">
        <v>60929.53</v>
      </c>
    </row>
    <row r="28" spans="1:7" ht="15" customHeight="1" x14ac:dyDescent="0.25">
      <c r="A28" s="60" t="s">
        <v>27</v>
      </c>
      <c r="B28" s="142" t="s">
        <v>81</v>
      </c>
      <c r="C28" s="142"/>
      <c r="D28" s="142"/>
      <c r="E28" s="142"/>
      <c r="F28" s="69">
        <v>34511.57</v>
      </c>
    </row>
    <row r="29" spans="1:7" x14ac:dyDescent="0.25">
      <c r="A29" s="61" t="s">
        <v>28</v>
      </c>
      <c r="B29" s="109" t="s">
        <v>123</v>
      </c>
      <c r="C29" s="109"/>
      <c r="D29" s="109"/>
      <c r="E29" s="109"/>
      <c r="F29" s="55">
        <v>29675.26</v>
      </c>
    </row>
    <row r="30" spans="1:7" x14ac:dyDescent="0.25">
      <c r="A30" s="61" t="s">
        <v>29</v>
      </c>
      <c r="B30" s="109" t="s">
        <v>238</v>
      </c>
      <c r="C30" s="109"/>
      <c r="D30" s="109"/>
      <c r="E30" s="109"/>
      <c r="F30" s="55">
        <v>26460</v>
      </c>
    </row>
    <row r="31" spans="1:7" ht="15" customHeight="1" x14ac:dyDescent="0.25">
      <c r="A31" s="61" t="s">
        <v>30</v>
      </c>
      <c r="B31" s="113" t="s">
        <v>84</v>
      </c>
      <c r="C31" s="113"/>
      <c r="D31" s="113"/>
      <c r="E31" s="113"/>
      <c r="F31" s="69">
        <v>26416.13</v>
      </c>
    </row>
    <row r="32" spans="1:7" ht="15" customHeight="1" x14ac:dyDescent="0.25">
      <c r="A32" s="61" t="s">
        <v>31</v>
      </c>
      <c r="B32" s="109" t="s">
        <v>126</v>
      </c>
      <c r="C32" s="109"/>
      <c r="D32" s="109"/>
      <c r="E32" s="109"/>
      <c r="F32" s="55">
        <v>25273.200000000001</v>
      </c>
    </row>
    <row r="33" spans="1:7" ht="15" customHeight="1" x14ac:dyDescent="0.25">
      <c r="A33" s="61" t="s">
        <v>32</v>
      </c>
      <c r="B33" s="109" t="s">
        <v>275</v>
      </c>
      <c r="C33" s="109"/>
      <c r="D33" s="109"/>
      <c r="E33" s="109"/>
      <c r="F33" s="55">
        <v>21859.33</v>
      </c>
      <c r="G33" s="53"/>
    </row>
    <row r="34" spans="1:7" x14ac:dyDescent="0.25">
      <c r="A34" s="61" t="s">
        <v>33</v>
      </c>
      <c r="B34" s="109" t="s">
        <v>279</v>
      </c>
      <c r="C34" s="109"/>
      <c r="D34" s="109"/>
      <c r="E34" s="109"/>
      <c r="F34" s="55">
        <v>19398.55</v>
      </c>
    </row>
    <row r="35" spans="1:7" x14ac:dyDescent="0.25">
      <c r="A35" s="61" t="s">
        <v>34</v>
      </c>
      <c r="B35" s="113" t="s">
        <v>103</v>
      </c>
      <c r="C35" s="113"/>
      <c r="D35" s="113"/>
      <c r="E35" s="113"/>
      <c r="F35" s="69">
        <v>18899.95</v>
      </c>
    </row>
    <row r="36" spans="1:7" x14ac:dyDescent="0.25">
      <c r="A36" s="61" t="s">
        <v>35</v>
      </c>
      <c r="B36" s="109" t="s">
        <v>216</v>
      </c>
      <c r="C36" s="109"/>
      <c r="D36" s="109"/>
      <c r="E36" s="109"/>
      <c r="F36" s="55">
        <v>17701.919999999998</v>
      </c>
    </row>
    <row r="37" spans="1:7" ht="15" customHeight="1" x14ac:dyDescent="0.25">
      <c r="A37" s="61" t="s">
        <v>36</v>
      </c>
      <c r="B37" s="108" t="s">
        <v>188</v>
      </c>
      <c r="C37" s="108"/>
      <c r="D37" s="108"/>
      <c r="E37" s="108"/>
      <c r="F37" s="55">
        <v>15479.21</v>
      </c>
    </row>
    <row r="38" spans="1:7" ht="15" customHeight="1" x14ac:dyDescent="0.25">
      <c r="A38" s="61" t="s">
        <v>37</v>
      </c>
      <c r="B38" s="109" t="s">
        <v>233</v>
      </c>
      <c r="C38" s="109"/>
      <c r="D38" s="109"/>
      <c r="E38" s="109"/>
      <c r="F38" s="69">
        <v>13536.5</v>
      </c>
    </row>
    <row r="39" spans="1:7" ht="15" customHeight="1" x14ac:dyDescent="0.25">
      <c r="A39" s="61" t="s">
        <v>85</v>
      </c>
      <c r="B39" s="142" t="s">
        <v>88</v>
      </c>
      <c r="C39" s="142"/>
      <c r="D39" s="142"/>
      <c r="E39" s="142"/>
      <c r="F39" s="69">
        <v>12619</v>
      </c>
    </row>
    <row r="40" spans="1:7" ht="15" customHeight="1" x14ac:dyDescent="0.25">
      <c r="A40" s="61" t="s">
        <v>38</v>
      </c>
      <c r="B40" s="113" t="s">
        <v>273</v>
      </c>
      <c r="C40" s="113"/>
      <c r="D40" s="113"/>
      <c r="E40" s="113"/>
      <c r="F40" s="69">
        <v>11103.1</v>
      </c>
    </row>
    <row r="41" spans="1:7" x14ac:dyDescent="0.25">
      <c r="A41" s="61" t="s">
        <v>39</v>
      </c>
      <c r="B41" s="109" t="s">
        <v>128</v>
      </c>
      <c r="C41" s="109"/>
      <c r="D41" s="109"/>
      <c r="E41" s="109"/>
      <c r="F41" s="55">
        <v>8536.5</v>
      </c>
    </row>
    <row r="42" spans="1:7" x14ac:dyDescent="0.25">
      <c r="A42" s="61" t="s">
        <v>67</v>
      </c>
      <c r="B42" s="109" t="s">
        <v>226</v>
      </c>
      <c r="C42" s="109"/>
      <c r="D42" s="109"/>
      <c r="E42" s="109"/>
      <c r="F42" s="55">
        <v>7880.08</v>
      </c>
    </row>
    <row r="43" spans="1:7" x14ac:dyDescent="0.25">
      <c r="A43" s="61" t="s">
        <v>68</v>
      </c>
      <c r="B43" s="109" t="s">
        <v>228</v>
      </c>
      <c r="C43" s="109"/>
      <c r="D43" s="109"/>
      <c r="E43" s="109"/>
      <c r="F43" s="55">
        <v>7821</v>
      </c>
    </row>
    <row r="44" spans="1:7" x14ac:dyDescent="0.25">
      <c r="A44" s="61" t="s">
        <v>69</v>
      </c>
      <c r="B44" s="114" t="s">
        <v>234</v>
      </c>
      <c r="C44" s="114"/>
      <c r="D44" s="114"/>
      <c r="E44" s="114"/>
      <c r="F44" s="55">
        <v>6987</v>
      </c>
    </row>
    <row r="45" spans="1:7" x14ac:dyDescent="0.25">
      <c r="A45" s="61" t="s">
        <v>70</v>
      </c>
      <c r="B45" s="109" t="s">
        <v>256</v>
      </c>
      <c r="C45" s="109"/>
      <c r="D45" s="109"/>
      <c r="E45" s="109"/>
      <c r="F45" s="55">
        <v>6725</v>
      </c>
    </row>
    <row r="46" spans="1:7" ht="15" customHeight="1" x14ac:dyDescent="0.25">
      <c r="A46" s="61" t="s">
        <v>71</v>
      </c>
      <c r="B46" s="109" t="s">
        <v>278</v>
      </c>
      <c r="C46" s="109"/>
      <c r="D46" s="109"/>
      <c r="E46" s="109"/>
      <c r="F46" s="55">
        <v>6109.34</v>
      </c>
    </row>
    <row r="47" spans="1:7" ht="15" customHeight="1" x14ac:dyDescent="0.25">
      <c r="A47" s="61" t="s">
        <v>72</v>
      </c>
      <c r="B47" s="113" t="s">
        <v>89</v>
      </c>
      <c r="C47" s="113"/>
      <c r="D47" s="113"/>
      <c r="E47" s="113"/>
      <c r="F47" s="69">
        <v>5937.01</v>
      </c>
    </row>
    <row r="48" spans="1:7" ht="15" customHeight="1" x14ac:dyDescent="0.25">
      <c r="A48" s="61" t="s">
        <v>73</v>
      </c>
      <c r="B48" s="109" t="s">
        <v>125</v>
      </c>
      <c r="C48" s="109"/>
      <c r="D48" s="109"/>
      <c r="E48" s="109"/>
      <c r="F48" s="55">
        <v>4566</v>
      </c>
    </row>
    <row r="49" spans="1:6" ht="15" customHeight="1" x14ac:dyDescent="0.25">
      <c r="A49" s="61" t="s">
        <v>104</v>
      </c>
      <c r="B49" s="109" t="s">
        <v>227</v>
      </c>
      <c r="C49" s="109"/>
      <c r="D49" s="109"/>
      <c r="E49" s="109"/>
      <c r="F49" s="69">
        <v>4202.37</v>
      </c>
    </row>
    <row r="50" spans="1:6" x14ac:dyDescent="0.25">
      <c r="A50" s="61" t="s">
        <v>105</v>
      </c>
      <c r="B50" s="109" t="s">
        <v>127</v>
      </c>
      <c r="C50" s="109"/>
      <c r="D50" s="109"/>
      <c r="E50" s="109"/>
      <c r="F50" s="55">
        <v>4001.5</v>
      </c>
    </row>
    <row r="51" spans="1:6" x14ac:dyDescent="0.25">
      <c r="A51" s="61" t="s">
        <v>106</v>
      </c>
      <c r="B51" s="109" t="s">
        <v>232</v>
      </c>
      <c r="C51" s="109"/>
      <c r="D51" s="109"/>
      <c r="E51" s="109"/>
      <c r="F51" s="55">
        <v>3404</v>
      </c>
    </row>
    <row r="52" spans="1:6" ht="15" customHeight="1" x14ac:dyDescent="0.25">
      <c r="A52" s="61" t="s">
        <v>107</v>
      </c>
      <c r="B52" s="109" t="s">
        <v>198</v>
      </c>
      <c r="C52" s="109"/>
      <c r="D52" s="109"/>
      <c r="E52" s="109"/>
      <c r="F52" s="55">
        <v>3242.35</v>
      </c>
    </row>
    <row r="53" spans="1:6" x14ac:dyDescent="0.25">
      <c r="A53" s="61" t="s">
        <v>108</v>
      </c>
      <c r="B53" s="109" t="s">
        <v>122</v>
      </c>
      <c r="C53" s="109"/>
      <c r="D53" s="109"/>
      <c r="E53" s="109"/>
      <c r="F53" s="55">
        <v>2343.59</v>
      </c>
    </row>
    <row r="54" spans="1:6" x14ac:dyDescent="0.25">
      <c r="A54" s="61" t="s">
        <v>109</v>
      </c>
      <c r="B54" s="109" t="s">
        <v>196</v>
      </c>
      <c r="C54" s="109"/>
      <c r="D54" s="109"/>
      <c r="E54" s="109"/>
      <c r="F54" s="55">
        <v>1891.2</v>
      </c>
    </row>
    <row r="55" spans="1:6" x14ac:dyDescent="0.25">
      <c r="A55" s="61" t="s">
        <v>110</v>
      </c>
      <c r="B55" s="109" t="s">
        <v>224</v>
      </c>
      <c r="C55" s="109"/>
      <c r="D55" s="109"/>
      <c r="E55" s="109"/>
      <c r="F55" s="55">
        <v>1844.2</v>
      </c>
    </row>
    <row r="56" spans="1:6" x14ac:dyDescent="0.25">
      <c r="A56" s="61" t="s">
        <v>111</v>
      </c>
      <c r="B56" s="109" t="s">
        <v>185</v>
      </c>
      <c r="C56" s="109"/>
      <c r="D56" s="109"/>
      <c r="E56" s="109"/>
      <c r="F56" s="55">
        <v>1712.05</v>
      </c>
    </row>
    <row r="57" spans="1:6" x14ac:dyDescent="0.25">
      <c r="A57" s="61" t="s">
        <v>112</v>
      </c>
      <c r="B57" s="109" t="s">
        <v>225</v>
      </c>
      <c r="C57" s="109"/>
      <c r="D57" s="109"/>
      <c r="E57" s="109"/>
      <c r="F57" s="55">
        <v>1631.55</v>
      </c>
    </row>
    <row r="58" spans="1:6" x14ac:dyDescent="0.25">
      <c r="A58" s="61" t="s">
        <v>113</v>
      </c>
      <c r="B58" s="109" t="s">
        <v>276</v>
      </c>
      <c r="C58" s="109"/>
      <c r="D58" s="109"/>
      <c r="E58" s="109"/>
      <c r="F58" s="69">
        <v>1241.5</v>
      </c>
    </row>
    <row r="59" spans="1:6" x14ac:dyDescent="0.25">
      <c r="A59" s="61" t="s">
        <v>114</v>
      </c>
      <c r="B59" s="113" t="s">
        <v>79</v>
      </c>
      <c r="C59" s="113"/>
      <c r="D59" s="113"/>
      <c r="E59" s="113"/>
      <c r="F59" s="69">
        <v>1092.7</v>
      </c>
    </row>
    <row r="60" spans="1:6" x14ac:dyDescent="0.25">
      <c r="A60" s="61" t="s">
        <v>136</v>
      </c>
      <c r="B60" s="109" t="s">
        <v>277</v>
      </c>
      <c r="C60" s="109"/>
      <c r="D60" s="109"/>
      <c r="E60" s="109"/>
      <c r="F60" s="55">
        <v>992.5</v>
      </c>
    </row>
    <row r="61" spans="1:6" x14ac:dyDescent="0.25">
      <c r="A61" s="61" t="s">
        <v>137</v>
      </c>
      <c r="B61" s="109" t="s">
        <v>280</v>
      </c>
      <c r="C61" s="109"/>
      <c r="D61" s="109"/>
      <c r="E61" s="109"/>
      <c r="F61" s="55">
        <v>851</v>
      </c>
    </row>
    <row r="62" spans="1:6" x14ac:dyDescent="0.25">
      <c r="A62" s="61" t="s">
        <v>138</v>
      </c>
      <c r="B62" s="109" t="s">
        <v>175</v>
      </c>
      <c r="C62" s="109"/>
      <c r="D62" s="109"/>
      <c r="E62" s="109"/>
      <c r="F62" s="55">
        <v>453</v>
      </c>
    </row>
    <row r="63" spans="1:6" x14ac:dyDescent="0.25">
      <c r="A63" s="103" t="s">
        <v>139</v>
      </c>
      <c r="B63" s="109" t="s">
        <v>186</v>
      </c>
      <c r="C63" s="109"/>
      <c r="D63" s="109"/>
      <c r="E63" s="109"/>
      <c r="F63" s="55">
        <v>404</v>
      </c>
    </row>
    <row r="64" spans="1:6" x14ac:dyDescent="0.25">
      <c r="A64" s="103" t="s">
        <v>140</v>
      </c>
      <c r="B64" s="109" t="s">
        <v>200</v>
      </c>
      <c r="C64" s="109"/>
      <c r="D64" s="109"/>
      <c r="E64" s="109"/>
      <c r="F64" s="55">
        <v>337.38</v>
      </c>
    </row>
    <row r="65" spans="1:7" x14ac:dyDescent="0.25">
      <c r="F65" s="53"/>
    </row>
    <row r="66" spans="1:7" x14ac:dyDescent="0.25">
      <c r="F66" s="57"/>
    </row>
    <row r="67" spans="1:7" ht="25.5" customHeight="1" x14ac:dyDescent="0.25">
      <c r="A67" s="143" t="s">
        <v>40</v>
      </c>
      <c r="B67" s="143"/>
      <c r="C67" s="143"/>
      <c r="D67" s="143"/>
      <c r="E67" s="143"/>
      <c r="F67" s="143"/>
      <c r="G67" s="143"/>
    </row>
    <row r="68" spans="1:7" ht="30" customHeight="1" x14ac:dyDescent="0.25">
      <c r="A68" s="144" t="s">
        <v>74</v>
      </c>
      <c r="B68" s="144"/>
      <c r="C68" s="144"/>
      <c r="D68" s="144"/>
      <c r="E68" s="144"/>
      <c r="F68" s="144"/>
      <c r="G68" s="144"/>
    </row>
    <row r="69" spans="1:7" ht="12.75" customHeight="1" x14ac:dyDescent="0.25">
      <c r="A69" s="45">
        <v>1</v>
      </c>
      <c r="B69" s="148" t="s">
        <v>145</v>
      </c>
      <c r="C69" s="149"/>
      <c r="D69" s="150"/>
    </row>
    <row r="70" spans="1:7" ht="15" customHeight="1" x14ac:dyDescent="0.25">
      <c r="A70" s="45">
        <v>2</v>
      </c>
      <c r="B70" s="145" t="s">
        <v>146</v>
      </c>
      <c r="C70" s="146"/>
      <c r="D70" s="147"/>
    </row>
    <row r="71" spans="1:7" ht="15" customHeight="1" x14ac:dyDescent="0.25">
      <c r="A71" s="45">
        <v>3</v>
      </c>
      <c r="B71" s="145" t="s">
        <v>149</v>
      </c>
      <c r="C71" s="146"/>
      <c r="D71" s="147"/>
    </row>
    <row r="72" spans="1:7" ht="15" customHeight="1" x14ac:dyDescent="0.25">
      <c r="A72" s="45">
        <v>4</v>
      </c>
      <c r="B72" s="105" t="s">
        <v>150</v>
      </c>
      <c r="C72" s="105"/>
      <c r="D72" s="105"/>
    </row>
    <row r="73" spans="1:7" ht="15" customHeight="1" x14ac:dyDescent="0.25">
      <c r="A73" s="45">
        <v>5</v>
      </c>
      <c r="B73" s="105" t="s">
        <v>151</v>
      </c>
      <c r="C73" s="105"/>
      <c r="D73" s="105"/>
    </row>
    <row r="74" spans="1:7" ht="15" customHeight="1" x14ac:dyDescent="0.25">
      <c r="A74" s="45">
        <v>6</v>
      </c>
      <c r="B74" s="106" t="s">
        <v>152</v>
      </c>
      <c r="C74" s="106"/>
      <c r="D74" s="106"/>
    </row>
    <row r="75" spans="1:7" ht="12.75" customHeight="1" x14ac:dyDescent="0.25">
      <c r="A75" s="45">
        <v>7</v>
      </c>
      <c r="B75" s="106" t="s">
        <v>153</v>
      </c>
      <c r="C75" s="106"/>
      <c r="D75" s="106"/>
    </row>
    <row r="76" spans="1:7" x14ac:dyDescent="0.25">
      <c r="A76" s="45">
        <v>8</v>
      </c>
      <c r="B76" s="106" t="s">
        <v>135</v>
      </c>
      <c r="C76" s="106"/>
      <c r="D76" s="106"/>
    </row>
    <row r="77" spans="1:7" ht="14.25" customHeight="1" x14ac:dyDescent="0.25">
      <c r="A77" s="45">
        <v>9</v>
      </c>
      <c r="B77" s="105" t="s">
        <v>154</v>
      </c>
      <c r="C77" s="105"/>
      <c r="D77" s="105"/>
    </row>
    <row r="78" spans="1:7" ht="15" customHeight="1" x14ac:dyDescent="0.25">
      <c r="A78" s="45">
        <v>10</v>
      </c>
      <c r="B78" s="105" t="s">
        <v>155</v>
      </c>
      <c r="C78" s="105"/>
      <c r="D78" s="105"/>
    </row>
    <row r="79" spans="1:7" ht="13.5" customHeight="1" x14ac:dyDescent="0.25">
      <c r="A79" s="45">
        <v>11</v>
      </c>
      <c r="B79" s="106" t="s">
        <v>117</v>
      </c>
      <c r="C79" s="106"/>
      <c r="D79" s="106"/>
    </row>
    <row r="80" spans="1:7" ht="14.25" customHeight="1" x14ac:dyDescent="0.25">
      <c r="A80" s="45">
        <v>12</v>
      </c>
      <c r="B80" s="106" t="s">
        <v>119</v>
      </c>
      <c r="C80" s="106"/>
      <c r="D80" s="106"/>
    </row>
    <row r="81" spans="1:4" ht="15" customHeight="1" x14ac:dyDescent="0.25">
      <c r="A81" s="45">
        <v>13</v>
      </c>
      <c r="B81" s="106" t="s">
        <v>156</v>
      </c>
      <c r="C81" s="106"/>
      <c r="D81" s="106"/>
    </row>
    <row r="82" spans="1:4" ht="12.75" customHeight="1" x14ac:dyDescent="0.25">
      <c r="A82" s="45">
        <v>14</v>
      </c>
      <c r="B82" s="106" t="s">
        <v>157</v>
      </c>
      <c r="C82" s="106"/>
      <c r="D82" s="106"/>
    </row>
    <row r="83" spans="1:4" ht="15" customHeight="1" x14ac:dyDescent="0.25">
      <c r="A83" s="45">
        <v>15</v>
      </c>
      <c r="B83" s="106" t="s">
        <v>158</v>
      </c>
      <c r="C83" s="106"/>
      <c r="D83" s="106"/>
    </row>
    <row r="84" spans="1:4" ht="15.75" customHeight="1" x14ac:dyDescent="0.25">
      <c r="A84" s="45">
        <v>16</v>
      </c>
      <c r="B84" s="105" t="s">
        <v>133</v>
      </c>
      <c r="C84" s="105"/>
      <c r="D84" s="105"/>
    </row>
    <row r="85" spans="1:4" ht="14.25" customHeight="1" x14ac:dyDescent="0.25">
      <c r="A85" s="45">
        <v>17</v>
      </c>
      <c r="B85" s="105" t="s">
        <v>159</v>
      </c>
      <c r="C85" s="105"/>
      <c r="D85" s="105"/>
    </row>
    <row r="86" spans="1:4" ht="15" customHeight="1" x14ac:dyDescent="0.25">
      <c r="A86" s="45">
        <v>18</v>
      </c>
      <c r="B86" s="106" t="s">
        <v>160</v>
      </c>
      <c r="C86" s="106"/>
      <c r="D86" s="106"/>
    </row>
    <row r="87" spans="1:4" ht="15" customHeight="1" x14ac:dyDescent="0.25">
      <c r="A87" s="45">
        <v>19</v>
      </c>
      <c r="B87" s="106" t="s">
        <v>121</v>
      </c>
      <c r="C87" s="106"/>
      <c r="D87" s="106"/>
    </row>
    <row r="88" spans="1:4" ht="15" customHeight="1" x14ac:dyDescent="0.25">
      <c r="A88" s="45">
        <v>20</v>
      </c>
      <c r="B88" s="104" t="s">
        <v>161</v>
      </c>
      <c r="C88" s="104"/>
      <c r="D88" s="104"/>
    </row>
    <row r="89" spans="1:4" ht="15" customHeight="1" x14ac:dyDescent="0.25">
      <c r="A89" s="45">
        <v>21</v>
      </c>
      <c r="B89" s="106" t="s">
        <v>162</v>
      </c>
      <c r="C89" s="106"/>
      <c r="D89" s="106"/>
    </row>
    <row r="90" spans="1:4" ht="13.5" customHeight="1" x14ac:dyDescent="0.25">
      <c r="A90" s="45">
        <v>22</v>
      </c>
      <c r="B90" s="106" t="s">
        <v>163</v>
      </c>
      <c r="C90" s="106"/>
      <c r="D90" s="106"/>
    </row>
    <row r="91" spans="1:4" x14ac:dyDescent="0.25">
      <c r="A91" s="45">
        <v>23</v>
      </c>
      <c r="B91" s="106" t="s">
        <v>120</v>
      </c>
      <c r="C91" s="106"/>
      <c r="D91" s="106"/>
    </row>
    <row r="92" spans="1:4" x14ac:dyDescent="0.25">
      <c r="A92" s="45">
        <v>24</v>
      </c>
      <c r="B92" s="106" t="s">
        <v>118</v>
      </c>
      <c r="C92" s="106"/>
      <c r="D92" s="106"/>
    </row>
    <row r="93" spans="1:4" x14ac:dyDescent="0.25">
      <c r="A93" s="45">
        <v>25</v>
      </c>
      <c r="B93" s="106" t="s">
        <v>164</v>
      </c>
      <c r="C93" s="106"/>
      <c r="D93" s="106"/>
    </row>
    <row r="94" spans="1:4" ht="15" customHeight="1" x14ac:dyDescent="0.25">
      <c r="A94" s="45">
        <v>26</v>
      </c>
      <c r="B94" s="106" t="s">
        <v>165</v>
      </c>
      <c r="C94" s="106"/>
      <c r="D94" s="106"/>
    </row>
    <row r="95" spans="1:4" x14ac:dyDescent="0.25">
      <c r="A95" s="45">
        <v>27</v>
      </c>
      <c r="B95" s="106" t="s">
        <v>129</v>
      </c>
      <c r="C95" s="106"/>
      <c r="D95" s="106"/>
    </row>
    <row r="96" spans="1:4" ht="15" customHeight="1" x14ac:dyDescent="0.25">
      <c r="A96" s="45">
        <v>28</v>
      </c>
      <c r="B96" s="105" t="s">
        <v>166</v>
      </c>
      <c r="C96" s="105"/>
      <c r="D96" s="105"/>
    </row>
    <row r="97" spans="1:4" x14ac:dyDescent="0.25">
      <c r="A97" s="45">
        <v>29</v>
      </c>
      <c r="B97" s="105" t="s">
        <v>133</v>
      </c>
      <c r="C97" s="105"/>
      <c r="D97" s="105"/>
    </row>
    <row r="98" spans="1:4" ht="15" customHeight="1" x14ac:dyDescent="0.25">
      <c r="A98" s="45">
        <v>30</v>
      </c>
      <c r="B98" s="104" t="s">
        <v>116</v>
      </c>
      <c r="C98" s="104"/>
      <c r="D98" s="104"/>
    </row>
    <row r="99" spans="1:4" ht="15" customHeight="1" x14ac:dyDescent="0.25">
      <c r="A99" s="45">
        <v>31</v>
      </c>
      <c r="B99" s="106" t="s">
        <v>134</v>
      </c>
      <c r="C99" s="106"/>
      <c r="D99" s="106"/>
    </row>
    <row r="100" spans="1:4" ht="15" customHeight="1" x14ac:dyDescent="0.25">
      <c r="A100" s="45">
        <v>32</v>
      </c>
      <c r="B100" s="105" t="s">
        <v>167</v>
      </c>
      <c r="C100" s="105"/>
      <c r="D100" s="105"/>
    </row>
    <row r="101" spans="1:4" x14ac:dyDescent="0.25">
      <c r="A101" s="45">
        <v>33</v>
      </c>
      <c r="B101" s="105" t="s">
        <v>288</v>
      </c>
      <c r="C101" s="105"/>
      <c r="D101" s="105"/>
    </row>
    <row r="102" spans="1:4" x14ac:dyDescent="0.25">
      <c r="A102" s="45">
        <v>34</v>
      </c>
      <c r="B102" s="106" t="s">
        <v>289</v>
      </c>
      <c r="C102" s="106"/>
      <c r="D102" s="106"/>
    </row>
    <row r="103" spans="1:4" x14ac:dyDescent="0.25">
      <c r="A103" s="45">
        <v>35</v>
      </c>
      <c r="B103" s="105" t="s">
        <v>170</v>
      </c>
      <c r="C103" s="105"/>
      <c r="D103" s="105"/>
    </row>
    <row r="104" spans="1:4" x14ac:dyDescent="0.25">
      <c r="A104" s="45">
        <v>36</v>
      </c>
      <c r="B104" s="105" t="s">
        <v>131</v>
      </c>
      <c r="C104" s="105"/>
      <c r="D104" s="105"/>
    </row>
    <row r="105" spans="1:4" x14ac:dyDescent="0.25">
      <c r="A105" s="45">
        <v>37</v>
      </c>
      <c r="B105" s="105" t="s">
        <v>171</v>
      </c>
      <c r="C105" s="105"/>
      <c r="D105" s="105"/>
    </row>
    <row r="106" spans="1:4" x14ac:dyDescent="0.25">
      <c r="A106" s="45">
        <v>38</v>
      </c>
      <c r="B106" s="105" t="s">
        <v>172</v>
      </c>
      <c r="C106" s="105"/>
      <c r="D106" s="105"/>
    </row>
    <row r="107" spans="1:4" x14ac:dyDescent="0.25">
      <c r="A107" s="45">
        <v>39</v>
      </c>
      <c r="B107" s="105" t="s">
        <v>155</v>
      </c>
      <c r="C107" s="105"/>
      <c r="D107" s="105"/>
    </row>
    <row r="108" spans="1:4" ht="15" customHeight="1" x14ac:dyDescent="0.25">
      <c r="A108" s="45">
        <v>40</v>
      </c>
      <c r="B108" s="104" t="s">
        <v>242</v>
      </c>
      <c r="C108" s="104"/>
      <c r="D108" s="104"/>
    </row>
    <row r="109" spans="1:4" x14ac:dyDescent="0.25">
      <c r="A109" s="45">
        <v>41</v>
      </c>
      <c r="B109" s="102" t="s">
        <v>243</v>
      </c>
      <c r="C109" s="102"/>
      <c r="D109" s="102"/>
    </row>
    <row r="110" spans="1:4" x14ac:dyDescent="0.25">
      <c r="A110" s="45">
        <v>42</v>
      </c>
      <c r="B110" s="102" t="s">
        <v>244</v>
      </c>
      <c r="C110" s="102"/>
      <c r="D110" s="102"/>
    </row>
    <row r="111" spans="1:4" ht="15" customHeight="1" x14ac:dyDescent="0.25">
      <c r="A111" s="45">
        <v>43</v>
      </c>
      <c r="B111" s="105" t="s">
        <v>245</v>
      </c>
      <c r="C111" s="105"/>
      <c r="D111" s="105"/>
    </row>
    <row r="112" spans="1:4" x14ac:dyDescent="0.25">
      <c r="A112" s="45">
        <v>44</v>
      </c>
      <c r="B112" s="106" t="s">
        <v>259</v>
      </c>
      <c r="C112" s="106"/>
      <c r="D112" s="106"/>
    </row>
    <row r="113" spans="1:4" x14ac:dyDescent="0.25">
      <c r="A113" s="45">
        <v>45</v>
      </c>
      <c r="B113" s="110" t="s">
        <v>262</v>
      </c>
      <c r="C113" s="111"/>
      <c r="D113" s="112"/>
    </row>
    <row r="114" spans="1:4" x14ac:dyDescent="0.25">
      <c r="A114" s="45">
        <v>46</v>
      </c>
      <c r="B114" s="107" t="s">
        <v>263</v>
      </c>
      <c r="C114" s="107"/>
      <c r="D114" s="107"/>
    </row>
    <row r="115" spans="1:4" x14ac:dyDescent="0.25">
      <c r="A115" s="45">
        <v>47</v>
      </c>
      <c r="B115" s="104" t="s">
        <v>290</v>
      </c>
      <c r="C115" s="104"/>
      <c r="D115" s="104"/>
    </row>
    <row r="116" spans="1:4" x14ac:dyDescent="0.25">
      <c r="A116" s="45">
        <v>48</v>
      </c>
      <c r="B116" s="105" t="s">
        <v>264</v>
      </c>
      <c r="C116" s="105"/>
      <c r="D116" s="105"/>
    </row>
    <row r="117" spans="1:4" x14ac:dyDescent="0.25">
      <c r="A117" s="45">
        <v>49</v>
      </c>
      <c r="B117" s="105" t="s">
        <v>265</v>
      </c>
      <c r="C117" s="105"/>
      <c r="D117" s="105"/>
    </row>
    <row r="118" spans="1:4" x14ac:dyDescent="0.25">
      <c r="A118" s="45">
        <v>50</v>
      </c>
      <c r="B118" s="108" t="s">
        <v>286</v>
      </c>
      <c r="C118" s="108"/>
      <c r="D118" s="108"/>
    </row>
  </sheetData>
  <mergeCells count="111">
    <mergeCell ref="B94:D94"/>
    <mergeCell ref="B95:D95"/>
    <mergeCell ref="B90:D90"/>
    <mergeCell ref="B91:D91"/>
    <mergeCell ref="B87:D87"/>
    <mergeCell ref="B88:D88"/>
    <mergeCell ref="B89:D89"/>
    <mergeCell ref="B53:E53"/>
    <mergeCell ref="B69:D69"/>
    <mergeCell ref="B71:D71"/>
    <mergeCell ref="B72:D72"/>
    <mergeCell ref="B74:D74"/>
    <mergeCell ref="B76:D76"/>
    <mergeCell ref="B77:D77"/>
    <mergeCell ref="B78:D78"/>
    <mergeCell ref="B60:E60"/>
    <mergeCell ref="B25:E25"/>
    <mergeCell ref="B49:E49"/>
    <mergeCell ref="B40:E40"/>
    <mergeCell ref="B24:E24"/>
    <mergeCell ref="B22:E22"/>
    <mergeCell ref="B81:D81"/>
    <mergeCell ref="B39:E39"/>
    <mergeCell ref="B26:E26"/>
    <mergeCell ref="B47:E47"/>
    <mergeCell ref="B31:E31"/>
    <mergeCell ref="B28:E28"/>
    <mergeCell ref="B59:E59"/>
    <mergeCell ref="B73:D73"/>
    <mergeCell ref="A67:G67"/>
    <mergeCell ref="B27:E27"/>
    <mergeCell ref="B62:E62"/>
    <mergeCell ref="B41:E41"/>
    <mergeCell ref="B64:E64"/>
    <mergeCell ref="B80:D80"/>
    <mergeCell ref="A68:G68"/>
    <mergeCell ref="B70:D70"/>
    <mergeCell ref="B51:E51"/>
    <mergeCell ref="B33:E33"/>
    <mergeCell ref="B104:D104"/>
    <mergeCell ref="B105:D105"/>
    <mergeCell ref="B106:D106"/>
    <mergeCell ref="B107:D107"/>
    <mergeCell ref="B48:E48"/>
    <mergeCell ref="A1:G1"/>
    <mergeCell ref="A3:B3"/>
    <mergeCell ref="F3:G3"/>
    <mergeCell ref="A4:B4"/>
    <mergeCell ref="D4:F4"/>
    <mergeCell ref="A5:B6"/>
    <mergeCell ref="C5:C6"/>
    <mergeCell ref="F5:G5"/>
    <mergeCell ref="F6:G6"/>
    <mergeCell ref="A7:D7"/>
    <mergeCell ref="F7:G7"/>
    <mergeCell ref="A11:E11"/>
    <mergeCell ref="A12:E12"/>
    <mergeCell ref="A13:E13"/>
    <mergeCell ref="A14:E14"/>
    <mergeCell ref="A15:E15"/>
    <mergeCell ref="A16:E16"/>
    <mergeCell ref="B21:E21"/>
    <mergeCell ref="B23:E23"/>
    <mergeCell ref="B32:E32"/>
    <mergeCell ref="B29:E29"/>
    <mergeCell ref="B36:E36"/>
    <mergeCell ref="B42:E42"/>
    <mergeCell ref="B61:E61"/>
    <mergeCell ref="B63:E63"/>
    <mergeCell ref="B34:E34"/>
    <mergeCell ref="B97:D97"/>
    <mergeCell ref="B35:E35"/>
    <mergeCell ref="B38:E38"/>
    <mergeCell ref="B82:D82"/>
    <mergeCell ref="B83:D83"/>
    <mergeCell ref="B84:D84"/>
    <mergeCell ref="B85:D85"/>
    <mergeCell ref="B86:D86"/>
    <mergeCell ref="B96:D96"/>
    <mergeCell ref="B92:D92"/>
    <mergeCell ref="B75:D75"/>
    <mergeCell ref="B79:D79"/>
    <mergeCell ref="B52:E52"/>
    <mergeCell ref="B50:E50"/>
    <mergeCell ref="B56:E56"/>
    <mergeCell ref="B44:E44"/>
    <mergeCell ref="B93:D93"/>
    <mergeCell ref="B108:D108"/>
    <mergeCell ref="B111:D111"/>
    <mergeCell ref="B112:D112"/>
    <mergeCell ref="B114:D114"/>
    <mergeCell ref="B115:D115"/>
    <mergeCell ref="B116:D116"/>
    <mergeCell ref="B117:D117"/>
    <mergeCell ref="B118:D118"/>
    <mergeCell ref="B30:E30"/>
    <mergeCell ref="B37:E37"/>
    <mergeCell ref="B46:E46"/>
    <mergeCell ref="B58:E58"/>
    <mergeCell ref="B43:E43"/>
    <mergeCell ref="B45:E45"/>
    <mergeCell ref="B54:E54"/>
    <mergeCell ref="B55:E55"/>
    <mergeCell ref="B57:E57"/>
    <mergeCell ref="B113:D113"/>
    <mergeCell ref="B98:D98"/>
    <mergeCell ref="B99:D99"/>
    <mergeCell ref="B100:D100"/>
    <mergeCell ref="B101:D101"/>
    <mergeCell ref="B102:D102"/>
    <mergeCell ref="B103:D1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29" sqref="I29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41</v>
      </c>
    </row>
    <row r="3" spans="1:7" ht="45.75" thickBot="1" x14ac:dyDescent="0.3">
      <c r="A3" s="21"/>
      <c r="B3" s="21"/>
      <c r="C3" s="22" t="s">
        <v>2</v>
      </c>
      <c r="D3" s="23" t="s">
        <v>42</v>
      </c>
      <c r="E3" s="23" t="s">
        <v>43</v>
      </c>
      <c r="F3" s="23" t="s">
        <v>44</v>
      </c>
      <c r="G3" s="22" t="s">
        <v>43</v>
      </c>
    </row>
    <row r="4" spans="1:7" x14ac:dyDescent="0.25">
      <c r="A4" s="151" t="s">
        <v>143</v>
      </c>
      <c r="B4" s="155" t="s">
        <v>45</v>
      </c>
      <c r="C4" s="24" t="s">
        <v>6</v>
      </c>
      <c r="D4" s="83">
        <v>2</v>
      </c>
      <c r="E4" s="98">
        <f>D4/D6</f>
        <v>3.2258064516129031E-2</v>
      </c>
      <c r="F4" s="80">
        <v>17422</v>
      </c>
      <c r="G4" s="99">
        <f>F4/F6</f>
        <v>1.4487788246447074E-2</v>
      </c>
    </row>
    <row r="5" spans="1:7" ht="15.75" thickBot="1" x14ac:dyDescent="0.3">
      <c r="A5" s="152"/>
      <c r="B5" s="156"/>
      <c r="C5" s="7" t="s">
        <v>5</v>
      </c>
      <c r="D5" s="68">
        <v>60</v>
      </c>
      <c r="E5" s="101">
        <f>D5/D6</f>
        <v>0.967741935483871</v>
      </c>
      <c r="F5" s="68">
        <v>1185108</v>
      </c>
      <c r="G5" s="100">
        <f>F5/F6</f>
        <v>0.98551221175355297</v>
      </c>
    </row>
    <row r="6" spans="1:7" ht="15.75" thickTop="1" x14ac:dyDescent="0.25">
      <c r="A6" s="152"/>
      <c r="B6" s="156"/>
      <c r="C6" s="25" t="s">
        <v>17</v>
      </c>
      <c r="D6" s="26">
        <f>D5+D4</f>
        <v>62</v>
      </c>
      <c r="E6" s="63">
        <f>D6/D10</f>
        <v>0.38750000000000001</v>
      </c>
      <c r="F6" s="27">
        <f>SUM(F4:F5)</f>
        <v>1202530</v>
      </c>
      <c r="G6" s="63">
        <f>F6/F10</f>
        <v>0.56173678458544141</v>
      </c>
    </row>
    <row r="7" spans="1:7" x14ac:dyDescent="0.25">
      <c r="A7" s="153"/>
      <c r="B7" s="157" t="s">
        <v>86</v>
      </c>
      <c r="C7" s="28" t="s">
        <v>6</v>
      </c>
      <c r="D7" s="29">
        <f>'1_cet'!E6</f>
        <v>12</v>
      </c>
      <c r="E7" s="97">
        <f>D7/D9</f>
        <v>0.12244897959183673</v>
      </c>
      <c r="F7" s="54">
        <f>'1_cet'!F6:G6</f>
        <v>26874.91</v>
      </c>
      <c r="G7" s="30">
        <f>F7/F9</f>
        <v>2.864500762156939E-2</v>
      </c>
    </row>
    <row r="8" spans="1:7" ht="15.75" thickBot="1" x14ac:dyDescent="0.3">
      <c r="A8" s="153"/>
      <c r="B8" s="158"/>
      <c r="C8" s="31" t="s">
        <v>5</v>
      </c>
      <c r="D8" s="32">
        <f>'1_cet'!E5</f>
        <v>86</v>
      </c>
      <c r="E8" s="33">
        <f>D8/D9</f>
        <v>0.87755102040816324</v>
      </c>
      <c r="F8" s="34">
        <f>'1_cet'!F5:G5</f>
        <v>911330.81</v>
      </c>
      <c r="G8" s="33">
        <f>F8/F9</f>
        <v>0.97135499237843059</v>
      </c>
    </row>
    <row r="9" spans="1:7" ht="16.5" thickTop="1" thickBot="1" x14ac:dyDescent="0.3">
      <c r="A9" s="154"/>
      <c r="B9" s="159"/>
      <c r="C9" s="35" t="s">
        <v>17</v>
      </c>
      <c r="D9" s="36">
        <f>D7+D8</f>
        <v>98</v>
      </c>
      <c r="E9" s="37">
        <f>D9/D10</f>
        <v>0.61250000000000004</v>
      </c>
      <c r="F9" s="38">
        <f>F7+F8</f>
        <v>938205.72000000009</v>
      </c>
      <c r="G9" s="37">
        <f>F9/F10</f>
        <v>0.43826321541455848</v>
      </c>
    </row>
    <row r="10" spans="1:7" ht="15.75" thickTop="1" x14ac:dyDescent="0.25">
      <c r="A10" s="39"/>
      <c r="B10" s="40" t="s">
        <v>46</v>
      </c>
      <c r="C10" s="39"/>
      <c r="D10" s="39">
        <f>D6+D9</f>
        <v>160</v>
      </c>
      <c r="E10" s="41">
        <v>1</v>
      </c>
      <c r="F10" s="42">
        <f>F9+F6</f>
        <v>2140735.7200000002</v>
      </c>
      <c r="G10" s="41">
        <v>1</v>
      </c>
    </row>
    <row r="11" spans="1:7" x14ac:dyDescent="0.25">
      <c r="A11" t="s">
        <v>47</v>
      </c>
    </row>
    <row r="13" spans="1:7" ht="40.5" customHeight="1" x14ac:dyDescent="0.25">
      <c r="A13" s="29"/>
      <c r="B13" s="160" t="s">
        <v>87</v>
      </c>
      <c r="C13" s="160"/>
      <c r="D13" s="160"/>
      <c r="E13" s="161" t="s">
        <v>48</v>
      </c>
      <c r="F13" s="161"/>
    </row>
    <row r="14" spans="1:7" ht="45.75" thickBot="1" x14ac:dyDescent="0.3">
      <c r="A14" s="21"/>
      <c r="B14" s="43" t="s">
        <v>49</v>
      </c>
      <c r="C14" s="23" t="s">
        <v>3</v>
      </c>
      <c r="D14" s="23" t="s">
        <v>44</v>
      </c>
      <c r="E14" s="23" t="s">
        <v>42</v>
      </c>
      <c r="F14" s="23" t="s">
        <v>44</v>
      </c>
    </row>
    <row r="15" spans="1:7" x14ac:dyDescent="0.25">
      <c r="A15" s="44" t="s">
        <v>144</v>
      </c>
      <c r="B15" s="79">
        <v>38</v>
      </c>
      <c r="C15" s="45">
        <v>117</v>
      </c>
      <c r="D15" s="80">
        <v>1154729.6399999999</v>
      </c>
      <c r="E15" s="81">
        <v>65</v>
      </c>
      <c r="F15" s="82">
        <v>1254250</v>
      </c>
    </row>
    <row r="16" spans="1:7" ht="15.75" thickBot="1" x14ac:dyDescent="0.3">
      <c r="A16" s="46" t="s">
        <v>143</v>
      </c>
      <c r="B16" s="76">
        <v>50</v>
      </c>
      <c r="C16" s="68">
        <f>'1_cet'!E7</f>
        <v>98</v>
      </c>
      <c r="D16" s="77">
        <v>938205.72</v>
      </c>
      <c r="E16" s="68">
        <v>62</v>
      </c>
      <c r="F16" s="77">
        <v>1202530</v>
      </c>
    </row>
    <row r="17" spans="1:8" ht="27" thickTop="1" x14ac:dyDescent="0.25">
      <c r="A17" s="47" t="s">
        <v>50</v>
      </c>
      <c r="B17" s="48">
        <f>(B16-B15)/B15</f>
        <v>0.31578947368421051</v>
      </c>
      <c r="C17" s="48">
        <f>(C16-C15)/C15</f>
        <v>-0.1623931623931624</v>
      </c>
      <c r="D17" s="48">
        <f>(D16-D15)/D15</f>
        <v>-0.18751048946833992</v>
      </c>
      <c r="E17" s="48">
        <f>(E16-E15)/E15</f>
        <v>-4.6153846153846156E-2</v>
      </c>
      <c r="F17" s="49">
        <f>(F16-F15)/F15</f>
        <v>-4.1235798285828185E-2</v>
      </c>
    </row>
    <row r="19" spans="1:8" ht="31.5" customHeight="1" x14ac:dyDescent="0.25">
      <c r="A19" s="143"/>
      <c r="B19" s="143"/>
      <c r="C19" s="143"/>
      <c r="D19" s="143"/>
      <c r="E19" s="143"/>
      <c r="F19" s="143"/>
      <c r="G19" s="143"/>
      <c r="H19" s="143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D114" sqref="D114"/>
    </sheetView>
  </sheetViews>
  <sheetFormatPr defaultColWidth="9.140625" defaultRowHeight="15" x14ac:dyDescent="0.25"/>
  <cols>
    <col min="1" max="1" width="9.140625" style="56"/>
    <col min="2" max="2" width="37.28515625" style="51" customWidth="1"/>
    <col min="3" max="3" width="21.85546875" style="51" customWidth="1"/>
    <col min="4" max="4" width="11.5703125" style="50" customWidth="1"/>
    <col min="5" max="5" width="18" style="51" customWidth="1"/>
    <col min="6" max="6" width="13.7109375" style="52" customWidth="1"/>
    <col min="7" max="7" width="11.28515625" style="53" customWidth="1"/>
    <col min="8" max="8" width="13.140625" style="50" customWidth="1"/>
    <col min="9" max="16384" width="9.140625" style="50"/>
  </cols>
  <sheetData>
    <row r="1" spans="1:12" x14ac:dyDescent="0.25">
      <c r="A1" s="56" t="s">
        <v>66</v>
      </c>
      <c r="B1" s="51" t="s">
        <v>62</v>
      </c>
      <c r="C1" s="51" t="s">
        <v>61</v>
      </c>
      <c r="D1" s="50" t="s">
        <v>60</v>
      </c>
      <c r="E1" s="51" t="s">
        <v>63</v>
      </c>
      <c r="F1" s="52" t="s">
        <v>64</v>
      </c>
      <c r="G1" s="53" t="s">
        <v>65</v>
      </c>
      <c r="H1" s="50" t="s">
        <v>52</v>
      </c>
      <c r="I1" s="50" t="s">
        <v>53</v>
      </c>
      <c r="J1" s="50" t="s">
        <v>54</v>
      </c>
      <c r="K1" s="50" t="s">
        <v>55</v>
      </c>
      <c r="L1" s="50" t="s">
        <v>56</v>
      </c>
    </row>
    <row r="2" spans="1:12" x14ac:dyDescent="0.25">
      <c r="A2" s="64">
        <v>1</v>
      </c>
      <c r="B2" s="90" t="s">
        <v>145</v>
      </c>
      <c r="C2" s="86" t="s">
        <v>51</v>
      </c>
      <c r="D2" s="54" t="s">
        <v>5</v>
      </c>
      <c r="E2" s="86" t="s">
        <v>147</v>
      </c>
      <c r="F2" s="66">
        <v>40003226249</v>
      </c>
      <c r="G2" s="55">
        <v>41828.080000000002</v>
      </c>
      <c r="H2" s="54">
        <v>1</v>
      </c>
      <c r="I2" s="54">
        <v>1</v>
      </c>
      <c r="J2" s="54">
        <v>1</v>
      </c>
      <c r="K2" s="54">
        <v>1</v>
      </c>
      <c r="L2" s="54"/>
    </row>
    <row r="3" spans="1:12" x14ac:dyDescent="0.25">
      <c r="A3" s="64">
        <v>2</v>
      </c>
      <c r="B3" s="91" t="s">
        <v>146</v>
      </c>
      <c r="C3" s="86" t="s">
        <v>51</v>
      </c>
      <c r="D3" s="54" t="s">
        <v>5</v>
      </c>
      <c r="E3" s="86" t="s">
        <v>148</v>
      </c>
      <c r="F3" s="52">
        <v>40003770858</v>
      </c>
      <c r="G3" s="55">
        <v>26455.39</v>
      </c>
      <c r="H3" s="54">
        <v>1</v>
      </c>
      <c r="I3" s="54">
        <v>1</v>
      </c>
      <c r="J3" s="54">
        <v>1</v>
      </c>
      <c r="K3" s="54">
        <v>1</v>
      </c>
      <c r="L3" s="54"/>
    </row>
    <row r="4" spans="1:12" x14ac:dyDescent="0.25">
      <c r="A4" s="87">
        <v>3</v>
      </c>
      <c r="B4" s="91" t="s">
        <v>149</v>
      </c>
      <c r="C4" s="86" t="s">
        <v>51</v>
      </c>
      <c r="D4" s="54" t="s">
        <v>5</v>
      </c>
      <c r="E4" s="86" t="s">
        <v>173</v>
      </c>
      <c r="F4" s="66">
        <v>40003469216</v>
      </c>
      <c r="G4" s="55">
        <v>38490.449999999997</v>
      </c>
      <c r="H4" s="54">
        <v>1</v>
      </c>
      <c r="I4" s="54">
        <v>1</v>
      </c>
      <c r="J4" s="54">
        <v>1</v>
      </c>
      <c r="K4" s="54"/>
      <c r="L4" s="54">
        <v>1</v>
      </c>
    </row>
    <row r="5" spans="1:12" ht="30" x14ac:dyDescent="0.25">
      <c r="A5" s="162">
        <v>4</v>
      </c>
      <c r="B5" s="165" t="s">
        <v>150</v>
      </c>
      <c r="C5" s="86" t="s">
        <v>51</v>
      </c>
      <c r="D5" s="54" t="s">
        <v>5</v>
      </c>
      <c r="E5" s="86" t="s">
        <v>174</v>
      </c>
      <c r="F5" s="66">
        <v>40003377354</v>
      </c>
      <c r="G5" s="55">
        <v>1579.36</v>
      </c>
      <c r="H5" s="54">
        <v>1</v>
      </c>
      <c r="I5" s="54">
        <v>1</v>
      </c>
      <c r="J5" s="54">
        <v>1</v>
      </c>
      <c r="K5" s="54"/>
      <c r="L5" s="54"/>
    </row>
    <row r="6" spans="1:12" x14ac:dyDescent="0.25">
      <c r="A6" s="163"/>
      <c r="B6" s="173"/>
      <c r="C6" s="86" t="s">
        <v>51</v>
      </c>
      <c r="D6" s="54" t="s">
        <v>5</v>
      </c>
      <c r="E6" s="86" t="s">
        <v>80</v>
      </c>
      <c r="F6" s="66">
        <v>40003676101</v>
      </c>
      <c r="G6" s="55">
        <v>20183.36</v>
      </c>
      <c r="H6" s="54">
        <v>1</v>
      </c>
      <c r="I6" s="54">
        <v>1</v>
      </c>
      <c r="J6" s="54">
        <v>1</v>
      </c>
      <c r="K6" s="54">
        <v>1</v>
      </c>
      <c r="L6" s="54"/>
    </row>
    <row r="7" spans="1:12" x14ac:dyDescent="0.25">
      <c r="A7" s="163"/>
      <c r="B7" s="173"/>
      <c r="C7" s="86" t="s">
        <v>51</v>
      </c>
      <c r="D7" s="54" t="s">
        <v>5</v>
      </c>
      <c r="E7" s="86" t="s">
        <v>127</v>
      </c>
      <c r="F7" s="66">
        <v>40003065761</v>
      </c>
      <c r="G7" s="55">
        <v>4001.5</v>
      </c>
      <c r="H7" s="54">
        <v>1</v>
      </c>
      <c r="I7" s="54">
        <v>1</v>
      </c>
      <c r="J7" s="54">
        <v>1</v>
      </c>
      <c r="K7" s="54"/>
      <c r="L7" s="54"/>
    </row>
    <row r="8" spans="1:12" x14ac:dyDescent="0.25">
      <c r="A8" s="164"/>
      <c r="B8" s="166"/>
      <c r="C8" s="86" t="s">
        <v>51</v>
      </c>
      <c r="D8" s="54" t="s">
        <v>5</v>
      </c>
      <c r="E8" s="86" t="s">
        <v>175</v>
      </c>
      <c r="F8" s="66">
        <v>40003325121</v>
      </c>
      <c r="G8" s="55">
        <v>453</v>
      </c>
      <c r="H8" s="54">
        <v>1</v>
      </c>
      <c r="I8" s="54">
        <v>1</v>
      </c>
      <c r="J8" s="54">
        <v>1</v>
      </c>
      <c r="K8" s="54"/>
      <c r="L8" s="54"/>
    </row>
    <row r="9" spans="1:12" ht="30" x14ac:dyDescent="0.25">
      <c r="A9" s="87">
        <v>5</v>
      </c>
      <c r="B9" s="90" t="s">
        <v>151</v>
      </c>
      <c r="C9" s="86" t="s">
        <v>51</v>
      </c>
      <c r="D9" s="54" t="s">
        <v>5</v>
      </c>
      <c r="E9" s="86" t="s">
        <v>80</v>
      </c>
      <c r="F9" s="66">
        <v>40003676101</v>
      </c>
      <c r="G9" s="55">
        <v>41319.08</v>
      </c>
      <c r="H9" s="54">
        <v>1</v>
      </c>
      <c r="I9" s="54">
        <v>1</v>
      </c>
      <c r="J9" s="54">
        <v>1</v>
      </c>
      <c r="K9" s="54"/>
      <c r="L9" s="54"/>
    </row>
    <row r="10" spans="1:12" x14ac:dyDescent="0.25">
      <c r="A10" s="87">
        <v>6</v>
      </c>
      <c r="B10" s="91" t="s">
        <v>152</v>
      </c>
      <c r="C10" s="86" t="s">
        <v>51</v>
      </c>
      <c r="D10" s="54" t="s">
        <v>5</v>
      </c>
      <c r="E10" s="86" t="s">
        <v>176</v>
      </c>
      <c r="F10" s="66">
        <v>40103731715</v>
      </c>
      <c r="G10" s="55">
        <v>5506.11</v>
      </c>
      <c r="H10" s="54">
        <v>1</v>
      </c>
      <c r="I10" s="54"/>
      <c r="J10" s="54"/>
      <c r="K10" s="54"/>
      <c r="L10" s="54"/>
    </row>
    <row r="11" spans="1:12" x14ac:dyDescent="0.25">
      <c r="A11" s="87">
        <v>7</v>
      </c>
      <c r="B11" s="91" t="s">
        <v>153</v>
      </c>
      <c r="C11" s="86" t="s">
        <v>51</v>
      </c>
      <c r="D11" s="54" t="s">
        <v>5</v>
      </c>
      <c r="E11" s="86" t="s">
        <v>80</v>
      </c>
      <c r="F11" s="66">
        <v>40003676101</v>
      </c>
      <c r="G11" s="55">
        <v>7109.25</v>
      </c>
      <c r="H11" s="54">
        <v>1</v>
      </c>
      <c r="I11" s="54">
        <v>1</v>
      </c>
      <c r="J11" s="54">
        <v>1</v>
      </c>
      <c r="K11" s="54">
        <v>1</v>
      </c>
      <c r="L11" s="54"/>
    </row>
    <row r="12" spans="1:12" x14ac:dyDescent="0.25">
      <c r="A12" s="87">
        <v>8</v>
      </c>
      <c r="B12" s="91" t="s">
        <v>135</v>
      </c>
      <c r="C12" s="86" t="s">
        <v>51</v>
      </c>
      <c r="D12" s="54" t="s">
        <v>5</v>
      </c>
      <c r="E12" s="86" t="s">
        <v>176</v>
      </c>
      <c r="F12" s="66">
        <v>40103731715</v>
      </c>
      <c r="G12" s="55">
        <v>2185.5</v>
      </c>
      <c r="H12" s="54">
        <v>1</v>
      </c>
      <c r="I12" s="54">
        <v>1</v>
      </c>
      <c r="J12" s="54">
        <v>1</v>
      </c>
      <c r="K12" s="54">
        <v>1</v>
      </c>
      <c r="L12" s="54"/>
    </row>
    <row r="13" spans="1:12" x14ac:dyDescent="0.25">
      <c r="A13" s="87">
        <v>9</v>
      </c>
      <c r="B13" s="90" t="s">
        <v>154</v>
      </c>
      <c r="C13" s="86" t="s">
        <v>51</v>
      </c>
      <c r="D13" s="54" t="s">
        <v>5</v>
      </c>
      <c r="E13" s="86" t="s">
        <v>147</v>
      </c>
      <c r="F13" s="66">
        <v>40003226249</v>
      </c>
      <c r="G13" s="55">
        <v>2425.5</v>
      </c>
      <c r="H13" s="54">
        <v>1</v>
      </c>
      <c r="I13" s="54">
        <v>1</v>
      </c>
      <c r="J13" s="54">
        <v>1</v>
      </c>
      <c r="K13" s="54">
        <v>1</v>
      </c>
      <c r="L13" s="54"/>
    </row>
    <row r="14" spans="1:12" ht="30" x14ac:dyDescent="0.25">
      <c r="A14" s="87">
        <v>10</v>
      </c>
      <c r="B14" s="90" t="s">
        <v>155</v>
      </c>
      <c r="C14" s="86" t="s">
        <v>51</v>
      </c>
      <c r="D14" s="54" t="s">
        <v>5</v>
      </c>
      <c r="E14" s="86" t="s">
        <v>176</v>
      </c>
      <c r="F14" s="66">
        <v>40103731715</v>
      </c>
      <c r="G14" s="55">
        <v>3474</v>
      </c>
      <c r="H14" s="54">
        <v>1</v>
      </c>
      <c r="I14" s="54">
        <v>1</v>
      </c>
      <c r="J14" s="54">
        <v>1</v>
      </c>
      <c r="K14" s="54">
        <v>1</v>
      </c>
      <c r="L14" s="54"/>
    </row>
    <row r="15" spans="1:12" x14ac:dyDescent="0.25">
      <c r="A15" s="162">
        <v>11</v>
      </c>
      <c r="B15" s="157" t="s">
        <v>117</v>
      </c>
      <c r="C15" s="86" t="s">
        <v>51</v>
      </c>
      <c r="D15" s="54" t="s">
        <v>5</v>
      </c>
      <c r="E15" s="86" t="s">
        <v>177</v>
      </c>
      <c r="F15" s="66">
        <v>40003612810</v>
      </c>
      <c r="G15" s="55">
        <v>20825.05</v>
      </c>
      <c r="H15" s="54">
        <v>1</v>
      </c>
      <c r="I15" s="54">
        <v>1</v>
      </c>
      <c r="J15" s="54">
        <v>1</v>
      </c>
      <c r="K15" s="54">
        <v>1</v>
      </c>
      <c r="L15" s="54">
        <v>1</v>
      </c>
    </row>
    <row r="16" spans="1:12" ht="30" x14ac:dyDescent="0.25">
      <c r="A16" s="164"/>
      <c r="B16" s="135"/>
      <c r="C16" s="86" t="s">
        <v>51</v>
      </c>
      <c r="D16" s="54" t="s">
        <v>5</v>
      </c>
      <c r="E16" s="86" t="s">
        <v>174</v>
      </c>
      <c r="F16" s="66">
        <v>40003377354</v>
      </c>
      <c r="G16" s="55">
        <v>17000.2</v>
      </c>
      <c r="H16" s="54">
        <v>1</v>
      </c>
      <c r="I16" s="54">
        <v>1</v>
      </c>
      <c r="J16" s="54">
        <v>1</v>
      </c>
      <c r="K16" s="54">
        <v>1</v>
      </c>
      <c r="L16" s="54">
        <v>1</v>
      </c>
    </row>
    <row r="17" spans="1:12" x14ac:dyDescent="0.25">
      <c r="A17" s="87">
        <v>12</v>
      </c>
      <c r="B17" s="91" t="s">
        <v>119</v>
      </c>
      <c r="C17" s="86" t="s">
        <v>51</v>
      </c>
      <c r="D17" s="54" t="s">
        <v>5</v>
      </c>
      <c r="E17" s="86" t="s">
        <v>177</v>
      </c>
      <c r="F17" s="66">
        <v>40003612810</v>
      </c>
      <c r="G17" s="55">
        <v>5158.25</v>
      </c>
      <c r="H17" s="54">
        <v>1</v>
      </c>
      <c r="I17" s="54">
        <v>1</v>
      </c>
      <c r="J17" s="54">
        <v>1</v>
      </c>
      <c r="K17" s="54">
        <v>1</v>
      </c>
      <c r="L17" s="54"/>
    </row>
    <row r="18" spans="1:12" ht="30" x14ac:dyDescent="0.25">
      <c r="A18" s="162">
        <v>13</v>
      </c>
      <c r="B18" s="157" t="s">
        <v>156</v>
      </c>
      <c r="C18" s="86" t="s">
        <v>178</v>
      </c>
      <c r="D18" s="54" t="s">
        <v>5</v>
      </c>
      <c r="E18" s="86" t="s">
        <v>182</v>
      </c>
      <c r="F18" s="66">
        <v>40103429756</v>
      </c>
      <c r="G18" s="55">
        <v>557</v>
      </c>
      <c r="H18" s="54">
        <v>1</v>
      </c>
      <c r="I18" s="54">
        <v>1</v>
      </c>
      <c r="J18" s="54">
        <v>1</v>
      </c>
      <c r="K18" s="54">
        <v>1</v>
      </c>
      <c r="L18" s="54">
        <v>1</v>
      </c>
    </row>
    <row r="19" spans="1:12" ht="15" customHeight="1" x14ac:dyDescent="0.25">
      <c r="A19" s="163"/>
      <c r="B19" s="158"/>
      <c r="C19" s="86" t="s">
        <v>124</v>
      </c>
      <c r="D19" s="54" t="s">
        <v>5</v>
      </c>
      <c r="E19" s="86" t="s">
        <v>183</v>
      </c>
      <c r="F19" s="66">
        <v>48503015888</v>
      </c>
      <c r="G19" s="55">
        <v>1957.7</v>
      </c>
      <c r="H19" s="54">
        <v>1</v>
      </c>
      <c r="I19" s="54">
        <v>1</v>
      </c>
      <c r="J19" s="54">
        <v>1</v>
      </c>
      <c r="K19" s="54">
        <v>1</v>
      </c>
      <c r="L19" s="54">
        <v>1</v>
      </c>
    </row>
    <row r="20" spans="1:12" ht="30" x14ac:dyDescent="0.25">
      <c r="A20" s="163"/>
      <c r="B20" s="158"/>
      <c r="C20" s="86" t="s">
        <v>179</v>
      </c>
      <c r="D20" s="54" t="s">
        <v>5</v>
      </c>
      <c r="E20" s="86" t="s">
        <v>184</v>
      </c>
      <c r="F20" s="66">
        <v>49003001419</v>
      </c>
      <c r="G20" s="55">
        <v>2099.5</v>
      </c>
      <c r="H20" s="54">
        <v>1</v>
      </c>
      <c r="I20" s="54">
        <v>1</v>
      </c>
      <c r="J20" s="54">
        <v>1</v>
      </c>
      <c r="K20" s="54">
        <v>1</v>
      </c>
      <c r="L20" s="54">
        <v>1</v>
      </c>
    </row>
    <row r="21" spans="1:12" x14ac:dyDescent="0.25">
      <c r="A21" s="163"/>
      <c r="B21" s="158"/>
      <c r="C21" s="86" t="s">
        <v>180</v>
      </c>
      <c r="D21" s="54" t="s">
        <v>5</v>
      </c>
      <c r="E21" s="86" t="s">
        <v>185</v>
      </c>
      <c r="F21" s="66">
        <v>40003592976</v>
      </c>
      <c r="G21" s="55">
        <v>1712.05</v>
      </c>
      <c r="H21" s="54">
        <v>1</v>
      </c>
      <c r="I21" s="54">
        <v>1</v>
      </c>
      <c r="J21" s="54">
        <v>1</v>
      </c>
      <c r="K21" s="54">
        <v>1</v>
      </c>
      <c r="L21" s="54">
        <v>1</v>
      </c>
    </row>
    <row r="22" spans="1:12" x14ac:dyDescent="0.25">
      <c r="A22" s="164"/>
      <c r="B22" s="135"/>
      <c r="C22" s="86" t="s">
        <v>181</v>
      </c>
      <c r="D22" s="54" t="s">
        <v>5</v>
      </c>
      <c r="E22" s="86" t="s">
        <v>186</v>
      </c>
      <c r="F22" s="66">
        <v>49001001503</v>
      </c>
      <c r="G22" s="55">
        <v>404</v>
      </c>
      <c r="H22" s="54">
        <v>1</v>
      </c>
      <c r="I22" s="54">
        <v>1</v>
      </c>
      <c r="J22" s="54">
        <v>1</v>
      </c>
      <c r="K22" s="54">
        <v>1</v>
      </c>
      <c r="L22" s="54">
        <v>1</v>
      </c>
    </row>
    <row r="23" spans="1:12" x14ac:dyDescent="0.25">
      <c r="A23" s="87">
        <v>14</v>
      </c>
      <c r="B23" s="91" t="s">
        <v>157</v>
      </c>
      <c r="C23" s="86" t="s">
        <v>51</v>
      </c>
      <c r="D23" s="54" t="s">
        <v>5</v>
      </c>
      <c r="E23" s="86" t="s">
        <v>177</v>
      </c>
      <c r="F23" s="66">
        <v>40003612810</v>
      </c>
      <c r="G23" s="55">
        <v>3819.6</v>
      </c>
      <c r="H23" s="54">
        <v>1</v>
      </c>
      <c r="I23" s="54">
        <v>1</v>
      </c>
      <c r="J23" s="54">
        <v>1</v>
      </c>
      <c r="K23" s="54"/>
      <c r="L23" s="54"/>
    </row>
    <row r="24" spans="1:12" x14ac:dyDescent="0.25">
      <c r="A24" s="87">
        <v>15</v>
      </c>
      <c r="B24" s="91" t="s">
        <v>158</v>
      </c>
      <c r="C24" s="86" t="s">
        <v>51</v>
      </c>
      <c r="D24" s="54" t="s">
        <v>5</v>
      </c>
      <c r="E24" s="86" t="s">
        <v>176</v>
      </c>
      <c r="F24" s="66">
        <v>40103731715</v>
      </c>
      <c r="G24" s="55">
        <v>5311</v>
      </c>
      <c r="H24" s="54">
        <v>1</v>
      </c>
      <c r="I24" s="54">
        <v>1</v>
      </c>
      <c r="J24" s="54">
        <v>1</v>
      </c>
      <c r="K24" s="54">
        <v>1</v>
      </c>
      <c r="L24" s="54"/>
    </row>
    <row r="25" spans="1:12" ht="30" customHeight="1" x14ac:dyDescent="0.25">
      <c r="A25" s="162">
        <v>16</v>
      </c>
      <c r="B25" s="165" t="s">
        <v>133</v>
      </c>
      <c r="C25" s="86" t="s">
        <v>51</v>
      </c>
      <c r="D25" s="54" t="s">
        <v>187</v>
      </c>
      <c r="E25" s="86" t="s">
        <v>188</v>
      </c>
      <c r="F25" s="66">
        <v>5000311551</v>
      </c>
      <c r="G25" s="55">
        <v>15479.21</v>
      </c>
      <c r="H25" s="54">
        <v>1</v>
      </c>
      <c r="I25" s="54">
        <v>1</v>
      </c>
      <c r="J25" s="54">
        <v>1</v>
      </c>
      <c r="K25" s="54">
        <v>1</v>
      </c>
      <c r="L25" s="54"/>
    </row>
    <row r="26" spans="1:12" x14ac:dyDescent="0.25">
      <c r="A26" s="164"/>
      <c r="B26" s="166"/>
      <c r="C26" s="86" t="s">
        <v>189</v>
      </c>
      <c r="D26" s="54" t="s">
        <v>5</v>
      </c>
      <c r="E26" s="86" t="s">
        <v>177</v>
      </c>
      <c r="F26" s="66">
        <v>40003612810</v>
      </c>
      <c r="G26" s="55">
        <v>2708.36</v>
      </c>
      <c r="H26" s="54">
        <v>1</v>
      </c>
      <c r="I26" s="54">
        <v>1</v>
      </c>
      <c r="J26" s="54">
        <v>1</v>
      </c>
      <c r="K26" s="54">
        <v>1</v>
      </c>
      <c r="L26" s="54"/>
    </row>
    <row r="27" spans="1:12" ht="90" x14ac:dyDescent="0.25">
      <c r="A27" s="167">
        <v>17</v>
      </c>
      <c r="B27" s="170" t="s">
        <v>159</v>
      </c>
      <c r="C27" s="86" t="s">
        <v>190</v>
      </c>
      <c r="D27" s="54" t="s">
        <v>5</v>
      </c>
      <c r="E27" s="86" t="s">
        <v>197</v>
      </c>
      <c r="F27" s="66">
        <v>41503028291</v>
      </c>
      <c r="G27" s="55">
        <v>1533.5</v>
      </c>
      <c r="H27" s="54">
        <v>1</v>
      </c>
      <c r="I27" s="54">
        <v>1</v>
      </c>
      <c r="J27" s="54"/>
      <c r="K27" s="54"/>
      <c r="L27" s="54"/>
    </row>
    <row r="28" spans="1:12" ht="105" x14ac:dyDescent="0.25">
      <c r="A28" s="168"/>
      <c r="B28" s="171"/>
      <c r="C28" s="86" t="s">
        <v>191</v>
      </c>
      <c r="D28" s="54" t="s">
        <v>6</v>
      </c>
      <c r="E28" s="86" t="s">
        <v>198</v>
      </c>
      <c r="F28" s="66">
        <v>40003307535</v>
      </c>
      <c r="G28" s="55">
        <v>3242.35</v>
      </c>
      <c r="H28" s="54">
        <v>1</v>
      </c>
      <c r="I28" s="54">
        <v>1</v>
      </c>
      <c r="J28" s="54"/>
      <c r="K28" s="54"/>
      <c r="L28" s="54"/>
    </row>
    <row r="29" spans="1:12" ht="165" x14ac:dyDescent="0.25">
      <c r="A29" s="168"/>
      <c r="B29" s="171"/>
      <c r="C29" s="86" t="s">
        <v>192</v>
      </c>
      <c r="D29" s="54" t="s">
        <v>6</v>
      </c>
      <c r="E29" s="86" t="s">
        <v>199</v>
      </c>
      <c r="F29" s="66">
        <v>40003959814</v>
      </c>
      <c r="G29" s="55">
        <v>2343.59</v>
      </c>
      <c r="H29" s="54">
        <v>1</v>
      </c>
      <c r="I29" s="54">
        <v>1</v>
      </c>
      <c r="J29" s="54"/>
      <c r="K29" s="54"/>
      <c r="L29" s="54"/>
    </row>
    <row r="30" spans="1:12" ht="90" x14ac:dyDescent="0.25">
      <c r="A30" s="168"/>
      <c r="B30" s="171"/>
      <c r="C30" s="86" t="s">
        <v>193</v>
      </c>
      <c r="D30" s="54" t="s">
        <v>6</v>
      </c>
      <c r="E30" s="86" t="s">
        <v>200</v>
      </c>
      <c r="F30" s="66">
        <v>40003669241</v>
      </c>
      <c r="G30" s="55">
        <v>337.38</v>
      </c>
      <c r="H30" s="54">
        <v>1</v>
      </c>
      <c r="I30" s="54">
        <v>1</v>
      </c>
      <c r="J30" s="54"/>
      <c r="K30" s="54"/>
      <c r="L30" s="54"/>
    </row>
    <row r="31" spans="1:12" ht="120" x14ac:dyDescent="0.25">
      <c r="A31" s="168"/>
      <c r="B31" s="171"/>
      <c r="C31" s="86" t="s">
        <v>194</v>
      </c>
      <c r="D31" s="54" t="s">
        <v>6</v>
      </c>
      <c r="E31" s="86" t="s">
        <v>201</v>
      </c>
      <c r="F31" s="66">
        <v>41503006044</v>
      </c>
      <c r="G31" s="55">
        <v>1092.7</v>
      </c>
      <c r="H31" s="54">
        <v>1</v>
      </c>
      <c r="I31" s="54">
        <v>1</v>
      </c>
      <c r="J31" s="54"/>
      <c r="K31" s="54"/>
      <c r="L31" s="54"/>
    </row>
    <row r="32" spans="1:12" ht="90" x14ac:dyDescent="0.25">
      <c r="A32" s="169"/>
      <c r="B32" s="172"/>
      <c r="C32" s="86" t="s">
        <v>195</v>
      </c>
      <c r="D32" s="54" t="s">
        <v>5</v>
      </c>
      <c r="E32" s="86" t="s">
        <v>196</v>
      </c>
      <c r="F32" s="66">
        <v>40003034051</v>
      </c>
      <c r="G32" s="55">
        <v>470</v>
      </c>
      <c r="H32" s="54">
        <v>1</v>
      </c>
      <c r="I32" s="54">
        <v>1</v>
      </c>
      <c r="J32" s="54"/>
      <c r="K32" s="54"/>
      <c r="L32" s="54"/>
    </row>
    <row r="33" spans="1:12" ht="30" customHeight="1" x14ac:dyDescent="0.25">
      <c r="A33" s="167">
        <v>18</v>
      </c>
      <c r="B33" s="157" t="s">
        <v>160</v>
      </c>
      <c r="C33" s="86" t="s">
        <v>202</v>
      </c>
      <c r="D33" s="54" t="s">
        <v>5</v>
      </c>
      <c r="E33" s="86" t="s">
        <v>148</v>
      </c>
      <c r="F33" s="52">
        <v>40003770858</v>
      </c>
      <c r="G33" s="55">
        <v>20864.36</v>
      </c>
      <c r="H33" s="54">
        <v>1</v>
      </c>
      <c r="I33" s="54">
        <v>1</v>
      </c>
      <c r="J33" s="54">
        <v>1</v>
      </c>
      <c r="K33" s="54">
        <v>1</v>
      </c>
      <c r="L33" s="54"/>
    </row>
    <row r="34" spans="1:12" x14ac:dyDescent="0.25">
      <c r="A34" s="169"/>
      <c r="B34" s="135"/>
      <c r="C34" s="86" t="s">
        <v>202</v>
      </c>
      <c r="D34" s="54" t="s">
        <v>5</v>
      </c>
      <c r="E34" s="58" t="s">
        <v>203</v>
      </c>
      <c r="F34" s="52">
        <v>40003468216</v>
      </c>
      <c r="G34" s="55">
        <v>17734.96</v>
      </c>
      <c r="H34" s="54">
        <v>1</v>
      </c>
      <c r="I34" s="54">
        <v>1</v>
      </c>
      <c r="J34" s="54">
        <v>1</v>
      </c>
      <c r="K34" s="54">
        <v>1</v>
      </c>
      <c r="L34" s="54"/>
    </row>
    <row r="35" spans="1:12" x14ac:dyDescent="0.25">
      <c r="A35" s="89">
        <v>19</v>
      </c>
      <c r="B35" s="91" t="s">
        <v>121</v>
      </c>
      <c r="C35" s="86" t="s">
        <v>202</v>
      </c>
      <c r="D35" s="54" t="s">
        <v>5</v>
      </c>
      <c r="E35" s="86" t="s">
        <v>177</v>
      </c>
      <c r="F35" s="66">
        <v>40003612810</v>
      </c>
      <c r="G35" s="55">
        <v>8038.19</v>
      </c>
      <c r="H35" s="54">
        <v>1</v>
      </c>
      <c r="I35" s="54">
        <v>1</v>
      </c>
      <c r="J35" s="54">
        <v>1</v>
      </c>
      <c r="K35" s="54"/>
      <c r="L35" s="54"/>
    </row>
    <row r="36" spans="1:12" ht="30" x14ac:dyDescent="0.25">
      <c r="A36" s="167">
        <v>20</v>
      </c>
      <c r="B36" s="157" t="s">
        <v>161</v>
      </c>
      <c r="C36" s="86" t="s">
        <v>101</v>
      </c>
      <c r="D36" s="54" t="s">
        <v>57</v>
      </c>
      <c r="E36" s="54" t="s">
        <v>209</v>
      </c>
      <c r="F36" s="66">
        <v>41503028291</v>
      </c>
      <c r="G36" s="55">
        <v>12339.79</v>
      </c>
      <c r="H36" s="54"/>
      <c r="I36" s="54">
        <v>1</v>
      </c>
      <c r="J36" s="54"/>
      <c r="K36" s="54">
        <v>1</v>
      </c>
      <c r="L36" s="54">
        <v>1</v>
      </c>
    </row>
    <row r="37" spans="1:12" x14ac:dyDescent="0.25">
      <c r="A37" s="168"/>
      <c r="B37" s="158"/>
      <c r="C37" s="86" t="s">
        <v>124</v>
      </c>
      <c r="D37" s="54" t="s">
        <v>58</v>
      </c>
      <c r="E37" s="54" t="s">
        <v>210</v>
      </c>
      <c r="F37" s="66">
        <v>41503007904</v>
      </c>
      <c r="G37" s="55">
        <v>8129.59</v>
      </c>
      <c r="H37" s="54"/>
      <c r="I37" s="54">
        <v>1</v>
      </c>
      <c r="J37" s="54">
        <v>1</v>
      </c>
      <c r="K37" s="54">
        <v>1</v>
      </c>
      <c r="L37" s="54">
        <v>1</v>
      </c>
    </row>
    <row r="38" spans="1:12" ht="30" x14ac:dyDescent="0.25">
      <c r="A38" s="168"/>
      <c r="B38" s="158"/>
      <c r="C38" s="86"/>
      <c r="D38" s="54" t="s">
        <v>58</v>
      </c>
      <c r="E38" s="86" t="s">
        <v>128</v>
      </c>
      <c r="F38" s="66">
        <v>42403012397</v>
      </c>
      <c r="G38" s="55">
        <v>5870</v>
      </c>
      <c r="H38" s="54"/>
      <c r="I38" s="54">
        <v>1</v>
      </c>
      <c r="J38" s="54">
        <v>1</v>
      </c>
      <c r="K38" s="54">
        <v>1</v>
      </c>
      <c r="L38" s="54">
        <v>1</v>
      </c>
    </row>
    <row r="39" spans="1:12" x14ac:dyDescent="0.25">
      <c r="A39" s="168"/>
      <c r="B39" s="158"/>
      <c r="C39" s="86" t="s">
        <v>132</v>
      </c>
      <c r="D39" s="54" t="s">
        <v>83</v>
      </c>
      <c r="E39" s="54" t="s">
        <v>208</v>
      </c>
      <c r="F39" s="66">
        <v>40003166842</v>
      </c>
      <c r="G39" s="55">
        <v>1757.5</v>
      </c>
      <c r="H39" s="54">
        <v>1</v>
      </c>
      <c r="I39" s="54">
        <v>1</v>
      </c>
      <c r="J39" s="54"/>
      <c r="K39" s="54">
        <v>1</v>
      </c>
      <c r="L39" s="54">
        <v>1</v>
      </c>
    </row>
    <row r="40" spans="1:12" x14ac:dyDescent="0.25">
      <c r="A40" s="168"/>
      <c r="B40" s="158"/>
      <c r="C40" s="86" t="s">
        <v>204</v>
      </c>
      <c r="D40" s="54" t="s">
        <v>59</v>
      </c>
      <c r="E40" s="54" t="s">
        <v>207</v>
      </c>
      <c r="F40" s="66">
        <v>51501006431</v>
      </c>
      <c r="G40" s="55">
        <v>4200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</row>
    <row r="41" spans="1:12" x14ac:dyDescent="0.25">
      <c r="A41" s="168"/>
      <c r="B41" s="158"/>
      <c r="C41" s="86" t="s">
        <v>77</v>
      </c>
      <c r="D41" s="54" t="s">
        <v>59</v>
      </c>
      <c r="E41" s="54" t="s">
        <v>207</v>
      </c>
      <c r="F41" s="66">
        <v>51501006431</v>
      </c>
      <c r="G41" s="55">
        <v>1925</v>
      </c>
      <c r="H41" s="54">
        <v>1</v>
      </c>
      <c r="I41" s="54">
        <v>1</v>
      </c>
      <c r="J41" s="54">
        <v>1</v>
      </c>
      <c r="K41" s="54">
        <v>1</v>
      </c>
      <c r="L41" s="54">
        <v>1</v>
      </c>
    </row>
    <row r="42" spans="1:12" ht="30" x14ac:dyDescent="0.25">
      <c r="A42" s="169"/>
      <c r="B42" s="135"/>
      <c r="C42" s="86" t="s">
        <v>178</v>
      </c>
      <c r="D42" s="54" t="s">
        <v>205</v>
      </c>
      <c r="E42" s="54" t="s">
        <v>206</v>
      </c>
      <c r="F42" s="66">
        <v>42403007589</v>
      </c>
      <c r="G42" s="55">
        <v>6584.7</v>
      </c>
      <c r="H42" s="54">
        <v>1</v>
      </c>
      <c r="I42" s="54">
        <v>1</v>
      </c>
      <c r="J42" s="54">
        <v>1</v>
      </c>
      <c r="K42" s="54">
        <v>1</v>
      </c>
      <c r="L42" s="54">
        <v>1</v>
      </c>
    </row>
    <row r="43" spans="1:12" ht="30" x14ac:dyDescent="0.25">
      <c r="A43" s="89">
        <v>21</v>
      </c>
      <c r="B43" s="91" t="s">
        <v>162</v>
      </c>
      <c r="C43" s="86" t="s">
        <v>51</v>
      </c>
      <c r="D43" s="54" t="s">
        <v>5</v>
      </c>
      <c r="E43" s="86" t="s">
        <v>148</v>
      </c>
      <c r="F43" s="52">
        <v>40003770858</v>
      </c>
      <c r="G43" s="55">
        <v>25598.15</v>
      </c>
      <c r="H43" s="54">
        <v>1</v>
      </c>
      <c r="I43" s="54">
        <v>1</v>
      </c>
      <c r="J43" s="54"/>
      <c r="K43" s="54">
        <v>1</v>
      </c>
      <c r="L43" s="54"/>
    </row>
    <row r="44" spans="1:12" ht="45" x14ac:dyDescent="0.25">
      <c r="A44" s="89">
        <v>22</v>
      </c>
      <c r="B44" s="91" t="s">
        <v>163</v>
      </c>
      <c r="C44" s="88" t="s">
        <v>51</v>
      </c>
      <c r="D44" s="54" t="s">
        <v>5</v>
      </c>
      <c r="E44" s="88" t="s">
        <v>147</v>
      </c>
      <c r="F44" s="66">
        <v>40003226249</v>
      </c>
      <c r="G44" s="55">
        <v>4030.1</v>
      </c>
      <c r="H44" s="54">
        <v>1</v>
      </c>
      <c r="I44" s="54"/>
      <c r="J44" s="54"/>
      <c r="K44" s="54">
        <v>1</v>
      </c>
      <c r="L44" s="54"/>
    </row>
    <row r="45" spans="1:12" x14ac:dyDescent="0.25">
      <c r="A45" s="89">
        <v>23</v>
      </c>
      <c r="B45" s="91" t="s">
        <v>120</v>
      </c>
      <c r="C45" s="88" t="s">
        <v>51</v>
      </c>
      <c r="D45" s="54" t="s">
        <v>5</v>
      </c>
      <c r="E45" s="88" t="s">
        <v>177</v>
      </c>
      <c r="F45" s="66">
        <v>40003612810</v>
      </c>
      <c r="G45" s="55">
        <v>4899.53</v>
      </c>
      <c r="H45" s="54">
        <v>1</v>
      </c>
      <c r="I45" s="54">
        <v>1</v>
      </c>
      <c r="J45" s="54">
        <v>1</v>
      </c>
      <c r="K45" s="54"/>
      <c r="L45" s="54"/>
    </row>
    <row r="46" spans="1:12" ht="30" x14ac:dyDescent="0.25">
      <c r="A46" s="64">
        <v>24</v>
      </c>
      <c r="B46" s="91" t="s">
        <v>118</v>
      </c>
      <c r="C46" s="88" t="s">
        <v>51</v>
      </c>
      <c r="D46" s="54" t="s">
        <v>5</v>
      </c>
      <c r="E46" s="88" t="s">
        <v>176</v>
      </c>
      <c r="F46" s="66">
        <v>40103731715</v>
      </c>
      <c r="G46" s="55">
        <v>4862</v>
      </c>
      <c r="H46" s="54">
        <v>1</v>
      </c>
      <c r="I46" s="54">
        <v>1</v>
      </c>
      <c r="J46" s="54">
        <v>1</v>
      </c>
      <c r="K46" s="54">
        <v>1</v>
      </c>
      <c r="L46" s="54"/>
    </row>
    <row r="47" spans="1:12" x14ac:dyDescent="0.25">
      <c r="A47" s="64">
        <v>25</v>
      </c>
      <c r="B47" s="91" t="s">
        <v>164</v>
      </c>
      <c r="C47" s="88" t="s">
        <v>51</v>
      </c>
      <c r="D47" s="54" t="s">
        <v>211</v>
      </c>
      <c r="E47" s="88" t="s">
        <v>176</v>
      </c>
      <c r="F47" s="66">
        <v>40103731715</v>
      </c>
      <c r="G47" s="55">
        <v>9803</v>
      </c>
      <c r="H47" s="54">
        <v>1</v>
      </c>
      <c r="I47" s="54">
        <v>1</v>
      </c>
      <c r="J47" s="54">
        <v>1</v>
      </c>
      <c r="K47" s="54">
        <v>1</v>
      </c>
      <c r="L47" s="54"/>
    </row>
    <row r="48" spans="1:12" ht="30" customHeight="1" x14ac:dyDescent="0.25">
      <c r="A48" s="162">
        <v>26</v>
      </c>
      <c r="B48" s="157" t="s">
        <v>165</v>
      </c>
      <c r="C48" s="88" t="s">
        <v>51</v>
      </c>
      <c r="D48" s="54" t="s">
        <v>212</v>
      </c>
      <c r="E48" s="88" t="s">
        <v>177</v>
      </c>
      <c r="F48" s="66">
        <v>40003612810</v>
      </c>
      <c r="G48" s="55">
        <v>17344.3</v>
      </c>
      <c r="H48" s="54">
        <v>1</v>
      </c>
      <c r="I48" s="54"/>
      <c r="J48" s="54"/>
      <c r="K48" s="54"/>
      <c r="L48" s="54"/>
    </row>
    <row r="49" spans="1:12" x14ac:dyDescent="0.25">
      <c r="A49" s="164"/>
      <c r="B49" s="135"/>
      <c r="C49" s="88" t="s">
        <v>51</v>
      </c>
      <c r="D49" s="54" t="s">
        <v>212</v>
      </c>
      <c r="E49" s="88" t="s">
        <v>147</v>
      </c>
      <c r="F49" s="66">
        <v>40003226249</v>
      </c>
      <c r="G49" s="55">
        <v>8732.7000000000007</v>
      </c>
      <c r="H49" s="54">
        <v>1</v>
      </c>
      <c r="I49" s="54"/>
      <c r="J49" s="54"/>
      <c r="K49" s="54"/>
      <c r="L49" s="54"/>
    </row>
    <row r="50" spans="1:12" ht="30" x14ac:dyDescent="0.25">
      <c r="A50" s="64">
        <v>27</v>
      </c>
      <c r="B50" s="91" t="s">
        <v>129</v>
      </c>
      <c r="C50" s="88" t="s">
        <v>51</v>
      </c>
      <c r="D50" s="54" t="s">
        <v>5</v>
      </c>
      <c r="E50" s="84" t="s">
        <v>125</v>
      </c>
      <c r="F50" s="66">
        <v>40003156702</v>
      </c>
      <c r="G50" s="55">
        <v>4566</v>
      </c>
      <c r="H50" s="54">
        <v>1</v>
      </c>
      <c r="I50" s="54">
        <v>1</v>
      </c>
      <c r="J50" s="54">
        <v>1</v>
      </c>
      <c r="K50" s="54">
        <v>1</v>
      </c>
      <c r="L50" s="54"/>
    </row>
    <row r="51" spans="1:12" ht="30" customHeight="1" x14ac:dyDescent="0.25">
      <c r="A51" s="162">
        <v>28</v>
      </c>
      <c r="B51" s="165" t="s">
        <v>166</v>
      </c>
      <c r="C51" s="88" t="s">
        <v>51</v>
      </c>
      <c r="D51" s="54" t="s">
        <v>5</v>
      </c>
      <c r="E51" s="65" t="s">
        <v>213</v>
      </c>
      <c r="F51" s="66">
        <v>49503003835</v>
      </c>
      <c r="G51" s="55">
        <v>4706.5</v>
      </c>
      <c r="H51" s="54">
        <v>1</v>
      </c>
      <c r="I51" s="54">
        <v>1</v>
      </c>
      <c r="J51" s="54"/>
      <c r="K51" s="54">
        <v>1</v>
      </c>
      <c r="L51" s="54"/>
    </row>
    <row r="52" spans="1:12" x14ac:dyDescent="0.25">
      <c r="A52" s="164"/>
      <c r="B52" s="166"/>
      <c r="C52" s="88" t="s">
        <v>51</v>
      </c>
      <c r="D52" s="54" t="s">
        <v>5</v>
      </c>
      <c r="E52" s="88" t="s">
        <v>214</v>
      </c>
      <c r="F52" s="66">
        <v>40003062515</v>
      </c>
      <c r="G52" s="55">
        <v>25273.200000000001</v>
      </c>
      <c r="H52" s="54">
        <v>1</v>
      </c>
      <c r="I52" s="54">
        <v>1</v>
      </c>
      <c r="J52" s="54"/>
      <c r="K52" s="54"/>
      <c r="L52" s="54"/>
    </row>
    <row r="53" spans="1:12" ht="30" x14ac:dyDescent="0.25">
      <c r="A53" s="64">
        <v>29</v>
      </c>
      <c r="B53" s="90" t="s">
        <v>133</v>
      </c>
      <c r="C53" s="86" t="s">
        <v>189</v>
      </c>
      <c r="D53" s="54" t="s">
        <v>5</v>
      </c>
      <c r="E53" s="88" t="s">
        <v>177</v>
      </c>
      <c r="F53" s="66">
        <v>40003612810</v>
      </c>
      <c r="G53" s="55">
        <v>2708.36</v>
      </c>
      <c r="H53" s="54">
        <v>1</v>
      </c>
      <c r="I53" s="54">
        <v>1</v>
      </c>
      <c r="J53" s="54">
        <v>1</v>
      </c>
      <c r="K53" s="54">
        <v>1</v>
      </c>
      <c r="L53" s="54"/>
    </row>
    <row r="54" spans="1:12" ht="30" x14ac:dyDescent="0.25">
      <c r="A54" s="64">
        <v>30</v>
      </c>
      <c r="B54" s="91" t="s">
        <v>116</v>
      </c>
      <c r="C54" s="88" t="s">
        <v>51</v>
      </c>
      <c r="D54" s="54" t="s">
        <v>5</v>
      </c>
      <c r="E54" s="88" t="s">
        <v>173</v>
      </c>
      <c r="F54" s="66">
        <v>40003469216</v>
      </c>
      <c r="G54" s="55">
        <v>41999.8</v>
      </c>
      <c r="H54" s="54">
        <v>1</v>
      </c>
      <c r="I54" s="54"/>
      <c r="J54" s="54"/>
      <c r="K54" s="54"/>
      <c r="L54" s="54"/>
    </row>
    <row r="55" spans="1:12" ht="30" x14ac:dyDescent="0.25">
      <c r="A55" s="162">
        <v>31</v>
      </c>
      <c r="B55" s="157" t="s">
        <v>134</v>
      </c>
      <c r="C55" s="88" t="s">
        <v>51</v>
      </c>
      <c r="D55" s="54" t="s">
        <v>5</v>
      </c>
      <c r="E55" s="88" t="s">
        <v>174</v>
      </c>
      <c r="F55" s="66">
        <v>40003377354</v>
      </c>
      <c r="G55" s="55">
        <v>11095.7</v>
      </c>
      <c r="H55" s="54"/>
      <c r="I55" s="54">
        <v>1</v>
      </c>
      <c r="J55" s="54">
        <v>1</v>
      </c>
      <c r="K55" s="54"/>
      <c r="L55" s="54"/>
    </row>
    <row r="56" spans="1:12" ht="30" x14ac:dyDescent="0.25">
      <c r="A56" s="163"/>
      <c r="B56" s="158"/>
      <c r="C56" s="88" t="s">
        <v>51</v>
      </c>
      <c r="D56" s="54" t="s">
        <v>5</v>
      </c>
      <c r="E56" s="88" t="s">
        <v>183</v>
      </c>
      <c r="F56" s="66">
        <v>48503015888</v>
      </c>
      <c r="G56" s="55">
        <v>5417.7</v>
      </c>
      <c r="H56" s="54"/>
      <c r="I56" s="54">
        <v>1</v>
      </c>
      <c r="J56" s="54"/>
      <c r="K56" s="54"/>
      <c r="L56" s="54"/>
    </row>
    <row r="57" spans="1:12" ht="30" x14ac:dyDescent="0.25">
      <c r="A57" s="163"/>
      <c r="B57" s="158"/>
      <c r="C57" s="88" t="s">
        <v>51</v>
      </c>
      <c r="D57" s="54" t="s">
        <v>5</v>
      </c>
      <c r="E57" s="88" t="s">
        <v>215</v>
      </c>
      <c r="F57" s="52">
        <v>40003017441</v>
      </c>
      <c r="G57" s="55">
        <v>6346.47</v>
      </c>
      <c r="H57" s="54"/>
      <c r="I57" s="54">
        <v>1</v>
      </c>
      <c r="J57" s="54"/>
      <c r="K57" s="54"/>
      <c r="L57" s="54"/>
    </row>
    <row r="58" spans="1:12" x14ac:dyDescent="0.25">
      <c r="A58" s="164"/>
      <c r="B58" s="135"/>
      <c r="C58" s="88" t="s">
        <v>51</v>
      </c>
      <c r="D58" s="54" t="s">
        <v>5</v>
      </c>
      <c r="E58" s="88" t="s">
        <v>177</v>
      </c>
      <c r="F58" s="66">
        <v>40003612810</v>
      </c>
      <c r="G58" s="55">
        <v>12421.3</v>
      </c>
      <c r="H58" s="54"/>
      <c r="I58" s="54">
        <v>1</v>
      </c>
      <c r="J58" s="54"/>
      <c r="K58" s="54"/>
      <c r="L58" s="54"/>
    </row>
    <row r="59" spans="1:12" ht="30" x14ac:dyDescent="0.25">
      <c r="A59" s="162">
        <v>32</v>
      </c>
      <c r="B59" s="165" t="s">
        <v>167</v>
      </c>
      <c r="C59" s="88" t="s">
        <v>51</v>
      </c>
      <c r="D59" s="54" t="s">
        <v>5</v>
      </c>
      <c r="E59" s="84" t="s">
        <v>216</v>
      </c>
      <c r="F59" s="66">
        <v>42103007522</v>
      </c>
      <c r="G59" s="55">
        <v>17701.919999999998</v>
      </c>
      <c r="H59" s="54"/>
      <c r="I59" s="54">
        <v>1</v>
      </c>
      <c r="J59" s="54"/>
      <c r="K59" s="54"/>
      <c r="L59" s="54">
        <v>1</v>
      </c>
    </row>
    <row r="60" spans="1:12" x14ac:dyDescent="0.25">
      <c r="A60" s="164"/>
      <c r="B60" s="166"/>
      <c r="C60" s="88" t="s">
        <v>51</v>
      </c>
      <c r="D60" s="54" t="s">
        <v>5</v>
      </c>
      <c r="E60" s="88" t="s">
        <v>217</v>
      </c>
      <c r="F60" s="66">
        <v>40003348586</v>
      </c>
      <c r="G60" s="55">
        <v>1799.06</v>
      </c>
      <c r="H60" s="54"/>
      <c r="I60" s="54">
        <v>1</v>
      </c>
      <c r="J60" s="54"/>
      <c r="K60" s="54"/>
      <c r="L60" s="54">
        <v>1</v>
      </c>
    </row>
    <row r="61" spans="1:12" ht="30" x14ac:dyDescent="0.25">
      <c r="A61" s="162">
        <v>33</v>
      </c>
      <c r="B61" s="157" t="s">
        <v>168</v>
      </c>
      <c r="C61" s="88" t="s">
        <v>218</v>
      </c>
      <c r="D61" s="54" t="s">
        <v>5</v>
      </c>
      <c r="E61" s="88" t="s">
        <v>213</v>
      </c>
      <c r="F61" s="66">
        <v>49503003835</v>
      </c>
      <c r="G61" s="55">
        <v>7912.5</v>
      </c>
      <c r="H61" s="54">
        <v>1</v>
      </c>
      <c r="I61" s="54">
        <v>1</v>
      </c>
      <c r="J61" s="54"/>
      <c r="K61" s="54"/>
      <c r="L61" s="54">
        <v>1</v>
      </c>
    </row>
    <row r="62" spans="1:12" ht="30" x14ac:dyDescent="0.25">
      <c r="A62" s="163"/>
      <c r="B62" s="158"/>
      <c r="C62" s="88" t="s">
        <v>219</v>
      </c>
      <c r="D62" s="54" t="s">
        <v>5</v>
      </c>
      <c r="E62" s="88" t="s">
        <v>228</v>
      </c>
      <c r="F62" s="66">
        <v>44103024499</v>
      </c>
      <c r="G62" s="55">
        <v>7821</v>
      </c>
      <c r="H62" s="54">
        <v>1</v>
      </c>
      <c r="I62" s="54">
        <v>1</v>
      </c>
      <c r="J62" s="54"/>
      <c r="K62" s="54">
        <v>1</v>
      </c>
      <c r="L62" s="54">
        <v>1</v>
      </c>
    </row>
    <row r="63" spans="1:12" ht="30" x14ac:dyDescent="0.25">
      <c r="A63" s="163"/>
      <c r="B63" s="158"/>
      <c r="C63" s="88" t="s">
        <v>220</v>
      </c>
      <c r="D63" s="54" t="s">
        <v>5</v>
      </c>
      <c r="E63" s="88" t="s">
        <v>227</v>
      </c>
      <c r="F63" s="66">
        <v>44102016189</v>
      </c>
      <c r="G63" s="55">
        <v>4202.37</v>
      </c>
      <c r="H63" s="54">
        <v>1</v>
      </c>
      <c r="I63" s="54">
        <v>1</v>
      </c>
      <c r="J63" s="54">
        <v>1</v>
      </c>
      <c r="K63" s="54">
        <v>1</v>
      </c>
      <c r="L63" s="54">
        <v>1</v>
      </c>
    </row>
    <row r="64" spans="1:12" ht="45" x14ac:dyDescent="0.25">
      <c r="A64" s="163"/>
      <c r="B64" s="158"/>
      <c r="C64" s="88" t="s">
        <v>221</v>
      </c>
      <c r="D64" s="54" t="s">
        <v>5</v>
      </c>
      <c r="E64" s="88" t="s">
        <v>226</v>
      </c>
      <c r="F64" s="66">
        <v>49502001606</v>
      </c>
      <c r="G64" s="55">
        <v>7880.08</v>
      </c>
      <c r="H64" s="54">
        <v>1</v>
      </c>
      <c r="I64" s="54"/>
      <c r="J64" s="54"/>
      <c r="K64" s="54">
        <v>1</v>
      </c>
      <c r="L64" s="54">
        <v>1</v>
      </c>
    </row>
    <row r="65" spans="1:12" ht="30" x14ac:dyDescent="0.25">
      <c r="A65" s="163"/>
      <c r="B65" s="158"/>
      <c r="C65" s="88" t="s">
        <v>222</v>
      </c>
      <c r="D65" s="54" t="s">
        <v>5</v>
      </c>
      <c r="E65" s="88" t="s">
        <v>225</v>
      </c>
      <c r="F65" s="66">
        <v>40003440742</v>
      </c>
      <c r="G65" s="55">
        <v>1631.55</v>
      </c>
      <c r="H65" s="54"/>
      <c r="I65" s="54"/>
      <c r="J65" s="54"/>
      <c r="K65" s="54">
        <v>1</v>
      </c>
      <c r="L65" s="54">
        <v>1</v>
      </c>
    </row>
    <row r="66" spans="1:12" x14ac:dyDescent="0.25">
      <c r="A66" s="164"/>
      <c r="B66" s="135"/>
      <c r="C66" s="88" t="s">
        <v>223</v>
      </c>
      <c r="D66" s="54" t="s">
        <v>5</v>
      </c>
      <c r="E66" s="88" t="s">
        <v>224</v>
      </c>
      <c r="F66" s="66">
        <v>49502002230</v>
      </c>
      <c r="G66" s="55">
        <v>1844.2</v>
      </c>
      <c r="H66" s="54">
        <v>1</v>
      </c>
      <c r="I66" s="54"/>
      <c r="J66" s="54"/>
      <c r="K66" s="54">
        <v>1</v>
      </c>
      <c r="L66" s="54">
        <v>1</v>
      </c>
    </row>
    <row r="67" spans="1:12" ht="30" x14ac:dyDescent="0.25">
      <c r="A67" s="162">
        <v>34</v>
      </c>
      <c r="B67" s="157" t="s">
        <v>169</v>
      </c>
      <c r="C67" s="88" t="s">
        <v>229</v>
      </c>
      <c r="D67" s="54" t="s">
        <v>5</v>
      </c>
      <c r="E67" s="88" t="s">
        <v>232</v>
      </c>
      <c r="F67" s="66">
        <v>40103429756</v>
      </c>
      <c r="G67" s="55">
        <v>2847</v>
      </c>
      <c r="H67" s="54">
        <v>1</v>
      </c>
      <c r="I67" s="54">
        <v>1</v>
      </c>
      <c r="J67" s="54">
        <v>1</v>
      </c>
      <c r="K67" s="54">
        <v>1</v>
      </c>
      <c r="L67" s="54">
        <v>1</v>
      </c>
    </row>
    <row r="68" spans="1:12" ht="30" x14ac:dyDescent="0.25">
      <c r="A68" s="163"/>
      <c r="B68" s="158"/>
      <c r="C68" s="88" t="s">
        <v>230</v>
      </c>
      <c r="D68" s="54" t="s">
        <v>5</v>
      </c>
      <c r="E68" s="88" t="s">
        <v>233</v>
      </c>
      <c r="F68" s="66">
        <v>49003001419</v>
      </c>
      <c r="G68" s="55">
        <v>11437</v>
      </c>
      <c r="H68" s="54">
        <v>1</v>
      </c>
      <c r="I68" s="54">
        <v>1</v>
      </c>
      <c r="J68" s="54">
        <v>1</v>
      </c>
      <c r="K68" s="54">
        <v>1</v>
      </c>
      <c r="L68" s="54">
        <v>1</v>
      </c>
    </row>
    <row r="69" spans="1:12" ht="45" x14ac:dyDescent="0.25">
      <c r="A69" s="163"/>
      <c r="B69" s="158"/>
      <c r="C69" s="88" t="s">
        <v>231</v>
      </c>
      <c r="D69" s="54" t="s">
        <v>5</v>
      </c>
      <c r="E69" s="88" t="s">
        <v>234</v>
      </c>
      <c r="F69" s="66">
        <v>40103593361</v>
      </c>
      <c r="G69" s="55">
        <v>6987</v>
      </c>
      <c r="H69" s="54">
        <v>1</v>
      </c>
      <c r="I69" s="54">
        <v>1</v>
      </c>
      <c r="J69" s="54">
        <v>1</v>
      </c>
      <c r="K69" s="54">
        <v>1</v>
      </c>
      <c r="L69" s="54">
        <v>1</v>
      </c>
    </row>
    <row r="70" spans="1:12" x14ac:dyDescent="0.25">
      <c r="A70" s="164"/>
      <c r="B70" s="135"/>
      <c r="C70" s="88" t="s">
        <v>180</v>
      </c>
      <c r="D70" s="54" t="s">
        <v>5</v>
      </c>
      <c r="E70" s="88" t="s">
        <v>235</v>
      </c>
      <c r="F70" s="66">
        <v>40003166842</v>
      </c>
      <c r="G70" s="55">
        <v>14608</v>
      </c>
      <c r="H70" s="54">
        <v>1</v>
      </c>
      <c r="I70" s="54">
        <v>1</v>
      </c>
      <c r="J70" s="54">
        <v>1</v>
      </c>
      <c r="K70" s="54">
        <v>1</v>
      </c>
      <c r="L70" s="54">
        <v>1</v>
      </c>
    </row>
    <row r="71" spans="1:12" ht="30" x14ac:dyDescent="0.25">
      <c r="A71" s="87">
        <v>35</v>
      </c>
      <c r="B71" s="93" t="s">
        <v>170</v>
      </c>
      <c r="C71" s="88" t="s">
        <v>236</v>
      </c>
      <c r="D71" s="54" t="s">
        <v>5</v>
      </c>
      <c r="E71" s="88" t="s">
        <v>176</v>
      </c>
      <c r="F71" s="66">
        <v>40103731715</v>
      </c>
      <c r="G71" s="55">
        <v>41666</v>
      </c>
      <c r="H71" s="54">
        <v>1</v>
      </c>
      <c r="I71" s="54">
        <v>1</v>
      </c>
      <c r="J71" s="54">
        <v>1</v>
      </c>
      <c r="K71" s="54"/>
      <c r="L71" s="54"/>
    </row>
    <row r="72" spans="1:12" ht="30" x14ac:dyDescent="0.25">
      <c r="A72" s="87">
        <v>36</v>
      </c>
      <c r="B72" s="90" t="s">
        <v>131</v>
      </c>
      <c r="C72" s="88" t="s">
        <v>236</v>
      </c>
      <c r="D72" s="54" t="s">
        <v>5</v>
      </c>
      <c r="E72" s="88" t="s">
        <v>80</v>
      </c>
      <c r="F72" s="66">
        <v>40003676101</v>
      </c>
      <c r="G72" s="55">
        <v>13206</v>
      </c>
      <c r="H72" s="54">
        <v>1</v>
      </c>
      <c r="I72" s="54">
        <v>1</v>
      </c>
      <c r="J72" s="54">
        <v>1</v>
      </c>
      <c r="K72" s="54">
        <v>1</v>
      </c>
      <c r="L72" s="54"/>
    </row>
    <row r="73" spans="1:12" ht="60" x14ac:dyDescent="0.25">
      <c r="A73" s="87">
        <v>37</v>
      </c>
      <c r="B73" s="90" t="s">
        <v>171</v>
      </c>
      <c r="C73" s="88" t="s">
        <v>237</v>
      </c>
      <c r="D73" s="54" t="s">
        <v>5</v>
      </c>
      <c r="E73" s="88" t="s">
        <v>238</v>
      </c>
      <c r="F73" s="66">
        <v>45402013922</v>
      </c>
      <c r="G73" s="55">
        <v>26460</v>
      </c>
      <c r="H73" s="54">
        <v>1</v>
      </c>
      <c r="I73" s="54">
        <v>1</v>
      </c>
      <c r="J73" s="54">
        <v>1</v>
      </c>
      <c r="K73" s="54">
        <v>1</v>
      </c>
      <c r="L73" s="54">
        <v>1</v>
      </c>
    </row>
    <row r="74" spans="1:12" ht="75" x14ac:dyDescent="0.25">
      <c r="A74" s="64">
        <v>38</v>
      </c>
      <c r="B74" s="90" t="s">
        <v>172</v>
      </c>
      <c r="C74" s="88" t="s">
        <v>239</v>
      </c>
      <c r="D74" s="54" t="s">
        <v>240</v>
      </c>
      <c r="E74" s="88" t="s">
        <v>217</v>
      </c>
      <c r="F74" s="66">
        <v>40003348586</v>
      </c>
      <c r="G74" s="55">
        <v>4137.95</v>
      </c>
      <c r="H74" s="54">
        <v>1</v>
      </c>
      <c r="I74" s="54">
        <v>1</v>
      </c>
      <c r="J74" s="54">
        <v>1</v>
      </c>
      <c r="K74" s="54">
        <v>1</v>
      </c>
      <c r="L74" s="54">
        <v>1</v>
      </c>
    </row>
    <row r="75" spans="1:12" ht="45" x14ac:dyDescent="0.25">
      <c r="A75" s="64">
        <v>39</v>
      </c>
      <c r="B75" s="90" t="s">
        <v>155</v>
      </c>
      <c r="C75" s="88" t="s">
        <v>241</v>
      </c>
      <c r="D75" s="54" t="s">
        <v>5</v>
      </c>
      <c r="E75" s="88" t="s">
        <v>176</v>
      </c>
      <c r="F75" s="66">
        <v>40103731715</v>
      </c>
      <c r="G75" s="55">
        <v>3912.75</v>
      </c>
      <c r="H75" s="54">
        <v>1</v>
      </c>
      <c r="I75" s="54">
        <v>1</v>
      </c>
      <c r="J75" s="54">
        <v>1</v>
      </c>
      <c r="K75" s="54">
        <v>1</v>
      </c>
      <c r="L75" s="54"/>
    </row>
    <row r="76" spans="1:12" ht="45" x14ac:dyDescent="0.25">
      <c r="A76" s="162">
        <v>40</v>
      </c>
      <c r="B76" s="156" t="s">
        <v>242</v>
      </c>
      <c r="C76" s="88" t="s">
        <v>246</v>
      </c>
      <c r="D76" s="54" t="s">
        <v>247</v>
      </c>
      <c r="E76" s="88" t="s">
        <v>128</v>
      </c>
      <c r="F76" s="66">
        <v>42403012397</v>
      </c>
      <c r="G76" s="55">
        <v>226.8</v>
      </c>
      <c r="H76" s="54"/>
      <c r="I76" s="54">
        <v>1</v>
      </c>
      <c r="J76" s="54"/>
      <c r="K76" s="54">
        <v>1</v>
      </c>
      <c r="L76" s="54">
        <v>1</v>
      </c>
    </row>
    <row r="77" spans="1:12" ht="60" x14ac:dyDescent="0.25">
      <c r="A77" s="163"/>
      <c r="B77" s="156"/>
      <c r="C77" s="88" t="s">
        <v>248</v>
      </c>
      <c r="D77" s="54" t="s">
        <v>249</v>
      </c>
      <c r="E77" s="88" t="s">
        <v>128</v>
      </c>
      <c r="F77" s="66">
        <v>42403012397</v>
      </c>
      <c r="G77" s="55">
        <v>486.2</v>
      </c>
      <c r="H77" s="54"/>
      <c r="I77" s="54">
        <v>1</v>
      </c>
      <c r="J77" s="54"/>
      <c r="K77" s="54">
        <v>1</v>
      </c>
      <c r="L77" s="54">
        <v>1</v>
      </c>
    </row>
    <row r="78" spans="1:12" ht="60" x14ac:dyDescent="0.25">
      <c r="A78" s="163"/>
      <c r="B78" s="156"/>
      <c r="C78" s="88" t="s">
        <v>250</v>
      </c>
      <c r="D78" s="54" t="s">
        <v>251</v>
      </c>
      <c r="E78" s="88" t="s">
        <v>128</v>
      </c>
      <c r="F78" s="66">
        <v>42403012397</v>
      </c>
      <c r="G78" s="55">
        <v>1953.5</v>
      </c>
      <c r="H78" s="54"/>
      <c r="I78" s="54">
        <v>1</v>
      </c>
      <c r="J78" s="54"/>
      <c r="K78" s="54">
        <v>1</v>
      </c>
      <c r="L78" s="54">
        <v>1</v>
      </c>
    </row>
    <row r="79" spans="1:12" ht="45" x14ac:dyDescent="0.25">
      <c r="A79" s="163"/>
      <c r="B79" s="156"/>
      <c r="C79" s="88" t="s">
        <v>252</v>
      </c>
      <c r="D79" s="54" t="s">
        <v>253</v>
      </c>
      <c r="E79" s="88" t="s">
        <v>256</v>
      </c>
      <c r="F79" s="52">
        <v>51501006431</v>
      </c>
      <c r="G79" s="55">
        <v>600</v>
      </c>
      <c r="H79" s="54">
        <v>1</v>
      </c>
      <c r="I79" s="54">
        <v>1</v>
      </c>
      <c r="J79" s="54">
        <v>1</v>
      </c>
      <c r="K79" s="54"/>
      <c r="L79" s="54">
        <v>1</v>
      </c>
    </row>
    <row r="80" spans="1:12" ht="60" x14ac:dyDescent="0.25">
      <c r="A80" s="163"/>
      <c r="B80" s="156"/>
      <c r="C80" s="88" t="s">
        <v>254</v>
      </c>
      <c r="D80" s="54" t="s">
        <v>57</v>
      </c>
      <c r="E80" s="54" t="s">
        <v>209</v>
      </c>
      <c r="F80" s="66">
        <v>41503028291</v>
      </c>
      <c r="G80" s="55">
        <v>4561.3</v>
      </c>
      <c r="H80" s="54">
        <v>1</v>
      </c>
      <c r="I80" s="54">
        <v>1</v>
      </c>
      <c r="J80" s="54"/>
      <c r="K80" s="54"/>
      <c r="L80" s="54">
        <v>1</v>
      </c>
    </row>
    <row r="81" spans="1:12" ht="45" x14ac:dyDescent="0.25">
      <c r="A81" s="164"/>
      <c r="B81" s="156"/>
      <c r="C81" s="88" t="s">
        <v>255</v>
      </c>
      <c r="D81" s="54" t="s">
        <v>205</v>
      </c>
      <c r="E81" s="88" t="s">
        <v>257</v>
      </c>
      <c r="F81" s="52">
        <v>40003034051</v>
      </c>
      <c r="G81" s="55">
        <v>1421.2</v>
      </c>
      <c r="H81" s="54">
        <v>1</v>
      </c>
      <c r="I81" s="54">
        <v>1</v>
      </c>
      <c r="J81" s="54"/>
      <c r="K81" s="54"/>
      <c r="L81" s="54">
        <v>1</v>
      </c>
    </row>
    <row r="82" spans="1:12" ht="30" x14ac:dyDescent="0.25">
      <c r="A82" s="64">
        <v>41</v>
      </c>
      <c r="B82" s="29" t="s">
        <v>243</v>
      </c>
      <c r="C82" s="88" t="s">
        <v>258</v>
      </c>
      <c r="D82" s="54" t="s">
        <v>5</v>
      </c>
      <c r="E82" s="88" t="s">
        <v>176</v>
      </c>
      <c r="F82" s="66">
        <v>40103731715</v>
      </c>
      <c r="G82" s="55">
        <v>37283</v>
      </c>
      <c r="H82" s="54">
        <v>1</v>
      </c>
      <c r="I82" s="54">
        <v>1</v>
      </c>
      <c r="J82" s="54">
        <v>1</v>
      </c>
      <c r="K82" s="54">
        <v>1</v>
      </c>
      <c r="L82" s="54"/>
    </row>
    <row r="83" spans="1:12" ht="30" x14ac:dyDescent="0.25">
      <c r="A83" s="64">
        <v>42</v>
      </c>
      <c r="B83" s="29" t="s">
        <v>244</v>
      </c>
      <c r="C83" s="88" t="s">
        <v>258</v>
      </c>
      <c r="D83" s="54" t="s">
        <v>5</v>
      </c>
      <c r="E83" s="88" t="s">
        <v>80</v>
      </c>
      <c r="F83" s="66">
        <v>40003676101</v>
      </c>
      <c r="G83" s="55">
        <v>41996.65</v>
      </c>
      <c r="H83" s="54">
        <v>1</v>
      </c>
      <c r="I83" s="54">
        <v>1</v>
      </c>
      <c r="J83" s="54">
        <v>1</v>
      </c>
      <c r="K83" s="54"/>
      <c r="L83" s="54"/>
    </row>
    <row r="84" spans="1:12" ht="30" x14ac:dyDescent="0.25">
      <c r="A84" s="64">
        <v>43</v>
      </c>
      <c r="B84" s="90" t="s">
        <v>245</v>
      </c>
      <c r="C84" s="88" t="s">
        <v>258</v>
      </c>
      <c r="D84" s="54" t="s">
        <v>5</v>
      </c>
      <c r="E84" s="88" t="s">
        <v>176</v>
      </c>
      <c r="F84" s="66">
        <v>40103731715</v>
      </c>
      <c r="G84" s="55">
        <v>4427</v>
      </c>
      <c r="H84" s="54">
        <v>1</v>
      </c>
      <c r="I84" s="54">
        <v>1</v>
      </c>
      <c r="J84" s="54">
        <v>1</v>
      </c>
      <c r="K84" s="54"/>
      <c r="L84" s="54"/>
    </row>
    <row r="85" spans="1:12" ht="30" x14ac:dyDescent="0.25">
      <c r="A85" s="87">
        <v>44</v>
      </c>
      <c r="B85" s="91" t="s">
        <v>259</v>
      </c>
      <c r="C85" s="51" t="s">
        <v>260</v>
      </c>
      <c r="D85" s="54" t="s">
        <v>57</v>
      </c>
      <c r="E85" s="92" t="s">
        <v>261</v>
      </c>
      <c r="F85" s="66">
        <v>40003017441</v>
      </c>
      <c r="G85" s="55">
        <v>28165.1</v>
      </c>
      <c r="H85" s="54">
        <v>1</v>
      </c>
      <c r="I85" s="54"/>
      <c r="J85" s="54"/>
      <c r="K85" s="54"/>
      <c r="L85" s="54"/>
    </row>
    <row r="86" spans="1:12" ht="30" x14ac:dyDescent="0.25">
      <c r="A86" s="87">
        <v>45</v>
      </c>
      <c r="B86" s="29" t="s">
        <v>262</v>
      </c>
      <c r="C86" s="96" t="s">
        <v>266</v>
      </c>
      <c r="D86" s="54" t="s">
        <v>5</v>
      </c>
      <c r="E86" s="94" t="s">
        <v>177</v>
      </c>
      <c r="F86" s="66">
        <v>40003612810</v>
      </c>
      <c r="G86" s="55">
        <v>2851.5</v>
      </c>
      <c r="H86" s="54">
        <v>1</v>
      </c>
      <c r="I86" s="54">
        <v>1</v>
      </c>
      <c r="J86" s="54">
        <v>1</v>
      </c>
      <c r="K86" s="54">
        <v>1</v>
      </c>
      <c r="L86" s="54"/>
    </row>
    <row r="87" spans="1:12" ht="30" x14ac:dyDescent="0.25">
      <c r="A87" s="162">
        <v>46</v>
      </c>
      <c r="B87" s="156" t="s">
        <v>263</v>
      </c>
      <c r="C87" s="96" t="s">
        <v>267</v>
      </c>
      <c r="D87" s="54" t="s">
        <v>212</v>
      </c>
      <c r="E87" s="94" t="s">
        <v>273</v>
      </c>
      <c r="F87" s="66">
        <v>42403007589</v>
      </c>
      <c r="G87" s="55">
        <v>4518.3999999999996</v>
      </c>
      <c r="H87" s="54"/>
      <c r="I87" s="54">
        <v>1</v>
      </c>
      <c r="J87" s="54"/>
      <c r="K87" s="54">
        <v>1</v>
      </c>
      <c r="L87" s="54">
        <v>1</v>
      </c>
    </row>
    <row r="88" spans="1:12" ht="30" x14ac:dyDescent="0.25">
      <c r="A88" s="163"/>
      <c r="B88" s="156"/>
      <c r="C88" s="96" t="s">
        <v>179</v>
      </c>
      <c r="D88" s="54" t="s">
        <v>57</v>
      </c>
      <c r="E88" s="94" t="s">
        <v>274</v>
      </c>
      <c r="F88" s="66">
        <v>41503028291</v>
      </c>
      <c r="G88" s="55">
        <v>7981.54</v>
      </c>
      <c r="H88" s="54">
        <v>1</v>
      </c>
      <c r="I88" s="54">
        <v>1</v>
      </c>
      <c r="J88" s="54"/>
      <c r="K88" s="54">
        <v>1</v>
      </c>
      <c r="L88" s="54">
        <v>1</v>
      </c>
    </row>
    <row r="89" spans="1:12" ht="30" x14ac:dyDescent="0.25">
      <c r="A89" s="163"/>
      <c r="B89" s="156"/>
      <c r="C89" s="96" t="s">
        <v>124</v>
      </c>
      <c r="D89" s="54" t="s">
        <v>58</v>
      </c>
      <c r="E89" s="94" t="s">
        <v>275</v>
      </c>
      <c r="F89" s="66">
        <v>41503007904</v>
      </c>
      <c r="G89" s="55">
        <v>13729.74</v>
      </c>
      <c r="H89" s="54"/>
      <c r="I89" s="54">
        <v>1</v>
      </c>
      <c r="J89" s="54"/>
      <c r="K89" s="54">
        <v>1</v>
      </c>
      <c r="L89" s="54">
        <v>1</v>
      </c>
    </row>
    <row r="90" spans="1:12" x14ac:dyDescent="0.25">
      <c r="A90" s="163"/>
      <c r="B90" s="156"/>
      <c r="C90" s="96" t="s">
        <v>268</v>
      </c>
      <c r="D90" s="54" t="s">
        <v>59</v>
      </c>
      <c r="E90" s="94" t="s">
        <v>276</v>
      </c>
      <c r="F90" s="66">
        <v>47701001887</v>
      </c>
      <c r="G90" s="55">
        <v>1241.5</v>
      </c>
      <c r="H90" s="54">
        <v>1</v>
      </c>
      <c r="I90" s="54">
        <v>1</v>
      </c>
      <c r="J90" s="54">
        <v>1</v>
      </c>
      <c r="K90" s="54">
        <v>1</v>
      </c>
      <c r="L90" s="54">
        <v>1</v>
      </c>
    </row>
    <row r="91" spans="1:12" ht="30" x14ac:dyDescent="0.25">
      <c r="A91" s="163"/>
      <c r="B91" s="156"/>
      <c r="C91" s="96" t="s">
        <v>269</v>
      </c>
      <c r="D91" s="54" t="s">
        <v>59</v>
      </c>
      <c r="E91" s="94" t="s">
        <v>277</v>
      </c>
      <c r="F91" s="66">
        <v>41501022504</v>
      </c>
      <c r="G91" s="55">
        <v>992.5</v>
      </c>
      <c r="H91" s="54"/>
      <c r="I91" s="54">
        <v>1</v>
      </c>
      <c r="J91" s="54">
        <v>1</v>
      </c>
      <c r="K91" s="54">
        <v>1</v>
      </c>
      <c r="L91" s="54">
        <v>1</v>
      </c>
    </row>
    <row r="92" spans="1:12" ht="30" x14ac:dyDescent="0.25">
      <c r="A92" s="163"/>
      <c r="B92" s="156"/>
      <c r="C92" s="96" t="s">
        <v>269</v>
      </c>
      <c r="D92" s="54" t="s">
        <v>59</v>
      </c>
      <c r="E92" s="94" t="s">
        <v>278</v>
      </c>
      <c r="F92" s="66">
        <v>50003346731</v>
      </c>
      <c r="G92" s="55">
        <v>6109.34</v>
      </c>
      <c r="H92" s="54"/>
      <c r="I92" s="54">
        <v>1</v>
      </c>
      <c r="J92" s="54">
        <v>1</v>
      </c>
      <c r="K92" s="54">
        <v>1</v>
      </c>
      <c r="L92" s="54">
        <v>1</v>
      </c>
    </row>
    <row r="93" spans="1:12" x14ac:dyDescent="0.25">
      <c r="A93" s="163"/>
      <c r="B93" s="156"/>
      <c r="C93" s="96" t="s">
        <v>270</v>
      </c>
      <c r="D93" s="54" t="s">
        <v>272</v>
      </c>
      <c r="E93" s="94" t="s">
        <v>279</v>
      </c>
      <c r="F93" s="66">
        <v>40003166842</v>
      </c>
      <c r="G93" s="55">
        <v>3033.05</v>
      </c>
      <c r="H93" s="54"/>
      <c r="I93" s="54">
        <v>1</v>
      </c>
      <c r="J93" s="54">
        <v>1</v>
      </c>
      <c r="K93" s="54">
        <v>1</v>
      </c>
      <c r="L93" s="54">
        <v>1</v>
      </c>
    </row>
    <row r="94" spans="1:12" x14ac:dyDescent="0.25">
      <c r="A94" s="164"/>
      <c r="B94" s="156"/>
      <c r="C94" s="96" t="s">
        <v>271</v>
      </c>
      <c r="D94" s="54" t="s">
        <v>5</v>
      </c>
      <c r="E94" s="94" t="s">
        <v>280</v>
      </c>
      <c r="F94" s="66">
        <v>41502010818</v>
      </c>
      <c r="G94" s="55">
        <v>851</v>
      </c>
      <c r="H94" s="54"/>
      <c r="I94" s="54">
        <v>1</v>
      </c>
      <c r="J94" s="54"/>
      <c r="K94" s="54">
        <v>1</v>
      </c>
      <c r="L94" s="54">
        <v>1</v>
      </c>
    </row>
    <row r="95" spans="1:12" ht="30" x14ac:dyDescent="0.25">
      <c r="A95" s="162">
        <v>47</v>
      </c>
      <c r="B95" s="156" t="s">
        <v>130</v>
      </c>
      <c r="C95" s="96" t="s">
        <v>281</v>
      </c>
      <c r="D95" s="54" t="s">
        <v>283</v>
      </c>
      <c r="E95" s="94" t="s">
        <v>183</v>
      </c>
      <c r="F95" s="66">
        <v>48503015888</v>
      </c>
      <c r="G95" s="55">
        <v>6505.6</v>
      </c>
      <c r="H95" s="54">
        <v>1</v>
      </c>
      <c r="I95" s="54">
        <v>1</v>
      </c>
      <c r="J95" s="54">
        <v>1</v>
      </c>
      <c r="K95" s="54">
        <v>1</v>
      </c>
      <c r="L95" s="54">
        <v>1</v>
      </c>
    </row>
    <row r="96" spans="1:12" ht="30" x14ac:dyDescent="0.25">
      <c r="A96" s="164"/>
      <c r="B96" s="156"/>
      <c r="C96" s="96" t="s">
        <v>282</v>
      </c>
      <c r="D96" s="54" t="s">
        <v>249</v>
      </c>
      <c r="E96" s="94" t="s">
        <v>183</v>
      </c>
      <c r="F96" s="66">
        <v>48503015888</v>
      </c>
      <c r="G96" s="55">
        <v>5018.95</v>
      </c>
      <c r="H96" s="54">
        <v>1</v>
      </c>
      <c r="I96" s="54">
        <v>1</v>
      </c>
      <c r="J96" s="54">
        <v>1</v>
      </c>
      <c r="K96" s="54">
        <v>1</v>
      </c>
      <c r="L96" s="54">
        <v>1</v>
      </c>
    </row>
    <row r="97" spans="1:12" ht="30" x14ac:dyDescent="0.25">
      <c r="A97" s="87">
        <v>48</v>
      </c>
      <c r="B97" s="90" t="s">
        <v>264</v>
      </c>
      <c r="C97" s="96" t="s">
        <v>51</v>
      </c>
      <c r="D97" s="54" t="s">
        <v>5</v>
      </c>
      <c r="E97" s="94" t="s">
        <v>284</v>
      </c>
      <c r="F97" s="66">
        <v>40003676101</v>
      </c>
      <c r="G97" s="55">
        <v>21585.4</v>
      </c>
      <c r="H97" s="54">
        <v>1</v>
      </c>
      <c r="I97" s="54">
        <v>1</v>
      </c>
      <c r="J97" s="54">
        <v>1</v>
      </c>
      <c r="K97" s="54"/>
      <c r="L97" s="54"/>
    </row>
    <row r="98" spans="1:12" ht="30" x14ac:dyDescent="0.25">
      <c r="A98" s="64">
        <v>49</v>
      </c>
      <c r="B98" s="90" t="s">
        <v>265</v>
      </c>
      <c r="C98" s="51" t="s">
        <v>285</v>
      </c>
      <c r="D98" s="54" t="s">
        <v>5</v>
      </c>
      <c r="E98" s="94" t="s">
        <v>176</v>
      </c>
      <c r="F98" s="66">
        <v>40103731715</v>
      </c>
      <c r="G98" s="55">
        <v>4388</v>
      </c>
      <c r="H98" s="54">
        <v>1</v>
      </c>
      <c r="I98" s="54"/>
      <c r="J98" s="54"/>
      <c r="K98" s="54">
        <v>1</v>
      </c>
      <c r="L98" s="54"/>
    </row>
    <row r="99" spans="1:12" ht="30" x14ac:dyDescent="0.25">
      <c r="A99" s="64">
        <v>50</v>
      </c>
      <c r="B99" t="s">
        <v>286</v>
      </c>
      <c r="C99" s="95" t="s">
        <v>287</v>
      </c>
      <c r="D99" s="54" t="s">
        <v>5</v>
      </c>
      <c r="E99" s="95" t="s">
        <v>147</v>
      </c>
      <c r="F99" s="66">
        <v>40003226249</v>
      </c>
      <c r="G99" s="55">
        <v>3913.15</v>
      </c>
      <c r="H99" s="54">
        <v>1</v>
      </c>
      <c r="I99" s="54">
        <v>1</v>
      </c>
      <c r="J99" s="54">
        <v>1</v>
      </c>
      <c r="K99" s="54">
        <v>1</v>
      </c>
      <c r="L99" s="54"/>
    </row>
  </sheetData>
  <autoFilter ref="A1:L99"/>
  <mergeCells count="32">
    <mergeCell ref="B5:B8"/>
    <mergeCell ref="A5:A8"/>
    <mergeCell ref="B15:B16"/>
    <mergeCell ref="A15:A16"/>
    <mergeCell ref="B18:B22"/>
    <mergeCell ref="A18:A22"/>
    <mergeCell ref="B25:B26"/>
    <mergeCell ref="A25:A26"/>
    <mergeCell ref="B27:B32"/>
    <mergeCell ref="A27:A32"/>
    <mergeCell ref="B33:B34"/>
    <mergeCell ref="A33:A34"/>
    <mergeCell ref="B36:B42"/>
    <mergeCell ref="A36:A42"/>
    <mergeCell ref="B48:B49"/>
    <mergeCell ref="A48:A49"/>
    <mergeCell ref="B51:B52"/>
    <mergeCell ref="A51:A52"/>
    <mergeCell ref="B55:B58"/>
    <mergeCell ref="A55:A58"/>
    <mergeCell ref="B59:B60"/>
    <mergeCell ref="A59:A60"/>
    <mergeCell ref="B61:B66"/>
    <mergeCell ref="A61:A66"/>
    <mergeCell ref="B87:B94"/>
    <mergeCell ref="A87:A94"/>
    <mergeCell ref="B95:B96"/>
    <mergeCell ref="A95:A96"/>
    <mergeCell ref="B67:B70"/>
    <mergeCell ref="A67:A70"/>
    <mergeCell ref="B76:B81"/>
    <mergeCell ref="A76:A8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D38"/>
  <sheetViews>
    <sheetView topLeftCell="A4" workbookViewId="0">
      <selection activeCell="H33" sqref="H33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8" spans="1:4" ht="105.75" thickBot="1" x14ac:dyDescent="0.3">
      <c r="A28" s="7"/>
      <c r="B28" s="14" t="s">
        <v>97</v>
      </c>
      <c r="C28" s="14" t="s">
        <v>98</v>
      </c>
      <c r="D28" s="14" t="s">
        <v>49</v>
      </c>
    </row>
    <row r="29" spans="1:4" ht="15.75" thickTop="1" x14ac:dyDescent="0.25">
      <c r="A29" s="39" t="s">
        <v>90</v>
      </c>
      <c r="B29" s="39">
        <v>5</v>
      </c>
      <c r="C29" s="39">
        <v>1</v>
      </c>
      <c r="D29" s="39">
        <v>2</v>
      </c>
    </row>
    <row r="30" spans="1:4" x14ac:dyDescent="0.25">
      <c r="A30" s="29" t="s">
        <v>91</v>
      </c>
      <c r="B30" s="29">
        <v>15</v>
      </c>
      <c r="C30" s="29">
        <v>13</v>
      </c>
      <c r="D30" s="29">
        <v>4</v>
      </c>
    </row>
    <row r="31" spans="1:4" x14ac:dyDescent="0.25">
      <c r="A31" s="29" t="s">
        <v>92</v>
      </c>
      <c r="B31" s="29">
        <v>37</v>
      </c>
      <c r="C31" s="29">
        <v>8</v>
      </c>
      <c r="D31" s="29">
        <v>20</v>
      </c>
    </row>
    <row r="32" spans="1:4" x14ac:dyDescent="0.25">
      <c r="A32" s="29" t="s">
        <v>93</v>
      </c>
      <c r="B32" s="29">
        <v>107</v>
      </c>
      <c r="C32" s="29">
        <v>12</v>
      </c>
      <c r="D32" s="29">
        <v>56</v>
      </c>
    </row>
    <row r="33" spans="1:4" x14ac:dyDescent="0.25">
      <c r="A33" s="29" t="s">
        <v>94</v>
      </c>
      <c r="B33" s="29">
        <v>100</v>
      </c>
      <c r="C33" s="29">
        <v>12</v>
      </c>
      <c r="D33" s="29">
        <v>43</v>
      </c>
    </row>
    <row r="34" spans="1:4" x14ac:dyDescent="0.25">
      <c r="A34" s="29" t="s">
        <v>95</v>
      </c>
      <c r="B34" s="29">
        <v>104</v>
      </c>
      <c r="C34" s="29">
        <v>13</v>
      </c>
      <c r="D34" s="29">
        <v>38</v>
      </c>
    </row>
    <row r="35" spans="1:4" x14ac:dyDescent="0.25">
      <c r="A35" s="29" t="s">
        <v>96</v>
      </c>
      <c r="B35" s="29">
        <v>46</v>
      </c>
      <c r="C35" s="29">
        <v>11</v>
      </c>
      <c r="D35" s="29">
        <v>22</v>
      </c>
    </row>
    <row r="36" spans="1:4" x14ac:dyDescent="0.25">
      <c r="A36" s="28" t="s">
        <v>100</v>
      </c>
      <c r="B36" s="28">
        <v>66</v>
      </c>
      <c r="C36" s="28">
        <v>7</v>
      </c>
      <c r="D36" s="28">
        <v>29</v>
      </c>
    </row>
    <row r="37" spans="1:4" x14ac:dyDescent="0.25">
      <c r="A37" s="28" t="s">
        <v>115</v>
      </c>
      <c r="B37" s="28">
        <v>147</v>
      </c>
      <c r="C37" s="28">
        <v>9</v>
      </c>
      <c r="D37" s="28">
        <v>82</v>
      </c>
    </row>
    <row r="38" spans="1:4" x14ac:dyDescent="0.25">
      <c r="A38" s="28" t="s">
        <v>291</v>
      </c>
      <c r="B38" s="28">
        <v>86</v>
      </c>
      <c r="C38" s="28">
        <v>12</v>
      </c>
      <c r="D38" s="28">
        <v>50</v>
      </c>
    </row>
  </sheetData>
  <conditionalFormatting sqref="D29:D38">
    <cfRule type="top10" dxfId="5" priority="1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8">
    <cfRule type="top10" dxfId="4" priority="2" percent="1" rank="10"/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38">
    <cfRule type="top10" dxfId="3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D38"/>
  <sheetViews>
    <sheetView topLeftCell="A4" workbookViewId="0">
      <selection activeCell="T14" sqref="T14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4" ht="105.75" thickBot="1" x14ac:dyDescent="0.3">
      <c r="A28" s="7"/>
      <c r="B28" s="14" t="s">
        <v>97</v>
      </c>
      <c r="C28" s="14" t="s">
        <v>98</v>
      </c>
      <c r="D28" s="14" t="s">
        <v>99</v>
      </c>
    </row>
    <row r="29" spans="1:4" ht="15.75" thickTop="1" x14ac:dyDescent="0.25">
      <c r="A29" s="39" t="s">
        <v>90</v>
      </c>
      <c r="B29" s="42">
        <v>5982</v>
      </c>
      <c r="C29" s="42">
        <v>795</v>
      </c>
      <c r="D29" s="42">
        <v>1129</v>
      </c>
    </row>
    <row r="30" spans="1:4" x14ac:dyDescent="0.25">
      <c r="A30" s="29" t="s">
        <v>91</v>
      </c>
      <c r="B30" s="54">
        <v>34540</v>
      </c>
      <c r="C30" s="54">
        <v>67065</v>
      </c>
      <c r="D30" s="54">
        <v>3629</v>
      </c>
    </row>
    <row r="31" spans="1:4" x14ac:dyDescent="0.25">
      <c r="A31" s="29" t="s">
        <v>92</v>
      </c>
      <c r="B31" s="54">
        <v>377898</v>
      </c>
      <c r="C31" s="54">
        <v>4548</v>
      </c>
      <c r="D31" s="54">
        <v>8499</v>
      </c>
    </row>
    <row r="32" spans="1:4" x14ac:dyDescent="0.25">
      <c r="A32" s="29" t="s">
        <v>93</v>
      </c>
      <c r="B32" s="54">
        <v>1078644</v>
      </c>
      <c r="C32" s="54">
        <v>94474</v>
      </c>
      <c r="D32" s="54">
        <v>9858</v>
      </c>
    </row>
    <row r="33" spans="1:4" x14ac:dyDescent="0.25">
      <c r="A33" s="29" t="s">
        <v>94</v>
      </c>
      <c r="B33" s="54">
        <v>1058952</v>
      </c>
      <c r="C33" s="54">
        <v>19275</v>
      </c>
      <c r="D33" s="54">
        <v>9627</v>
      </c>
    </row>
    <row r="34" spans="1:4" x14ac:dyDescent="0.25">
      <c r="A34" s="29" t="s">
        <v>95</v>
      </c>
      <c r="B34" s="54">
        <v>824017</v>
      </c>
      <c r="C34" s="54">
        <v>330713</v>
      </c>
      <c r="D34" s="54">
        <v>9869</v>
      </c>
    </row>
    <row r="35" spans="1:4" x14ac:dyDescent="0.25">
      <c r="A35" s="29" t="s">
        <v>96</v>
      </c>
      <c r="B35" s="54">
        <v>398281</v>
      </c>
      <c r="C35" s="54">
        <v>19754</v>
      </c>
      <c r="D35" s="54">
        <v>7334</v>
      </c>
    </row>
    <row r="36" spans="1:4" x14ac:dyDescent="0.25">
      <c r="A36" s="28" t="s">
        <v>100</v>
      </c>
      <c r="B36" s="78">
        <v>548749.01</v>
      </c>
      <c r="C36" s="78">
        <v>17317</v>
      </c>
      <c r="D36" s="78">
        <v>7754.33</v>
      </c>
    </row>
    <row r="37" spans="1:4" x14ac:dyDescent="0.25">
      <c r="A37" s="28" t="s">
        <v>115</v>
      </c>
      <c r="B37" s="78">
        <v>2061890</v>
      </c>
      <c r="C37" s="78">
        <v>13542</v>
      </c>
      <c r="D37" s="78">
        <v>13304</v>
      </c>
    </row>
    <row r="38" spans="1:4" x14ac:dyDescent="0.25">
      <c r="A38" s="28" t="s">
        <v>291</v>
      </c>
      <c r="B38" s="78">
        <v>911330.81</v>
      </c>
      <c r="C38" s="78">
        <v>26874.91</v>
      </c>
      <c r="D38" s="78">
        <v>9573.5300000000007</v>
      </c>
    </row>
  </sheetData>
  <conditionalFormatting sqref="D29:D38">
    <cfRule type="top10" dxfId="2" priority="5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8">
    <cfRule type="top10" dxfId="1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29:B38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2017-04-25T07:51:49Z</cp:lastPrinted>
  <dcterms:created xsi:type="dcterms:W3CDTF">2015-10-21T06:37:46Z</dcterms:created>
  <dcterms:modified xsi:type="dcterms:W3CDTF">2018-01-22T12:06:05Z</dcterms:modified>
</cp:coreProperties>
</file>