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Renate.Kundzina\Documents\2016.gads\Operatīvā statistika\Gada publikāciju statistika\"/>
    </mc:Choice>
  </mc:AlternateContent>
  <xr:revisionPtr revIDLastSave="0" documentId="13_ncr:1_{64D3147C-9E41-42F7-B899-3AEC24E55B25}" xr6:coauthVersionLast="45" xr6:coauthVersionMax="45" xr10:uidLastSave="{00000000-0000-0000-0000-000000000000}"/>
  <bookViews>
    <workbookView xWindow="-120" yWindow="-120" windowWidth="29040" windowHeight="176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E24" i="1"/>
  <c r="D24" i="1"/>
  <c r="C24" i="1"/>
  <c r="E25" i="1"/>
  <c r="D25" i="1"/>
  <c r="C25" i="1"/>
  <c r="E26" i="1"/>
  <c r="D26" i="1"/>
  <c r="C26" i="1"/>
  <c r="C13" i="1"/>
  <c r="E22" i="1"/>
  <c r="E27" i="1" s="1"/>
  <c r="D22" i="1"/>
  <c r="D45" i="1" s="1"/>
  <c r="C22" i="1"/>
  <c r="C27" i="1" s="1"/>
  <c r="E18" i="1"/>
  <c r="E23" i="1" s="1"/>
  <c r="D18" i="1"/>
  <c r="D23" i="1" s="1"/>
  <c r="C18" i="1"/>
  <c r="C23" i="1" s="1"/>
  <c r="E39" i="1"/>
  <c r="D39" i="1"/>
  <c r="C39" i="1"/>
  <c r="E43" i="1"/>
  <c r="D43" i="1"/>
  <c r="E35" i="1"/>
  <c r="D35" i="1"/>
  <c r="C35" i="1"/>
  <c r="E31" i="1"/>
  <c r="D31" i="1"/>
  <c r="C31" i="1"/>
  <c r="E17" i="1"/>
  <c r="E44" i="1" s="1"/>
  <c r="D17" i="1"/>
  <c r="D44" i="1" s="1"/>
  <c r="C17" i="1"/>
  <c r="C44" i="1" s="1"/>
  <c r="E13" i="1"/>
  <c r="D13" i="1"/>
  <c r="D46" i="1" l="1"/>
  <c r="E46" i="1"/>
  <c r="D27" i="1"/>
  <c r="C45" i="1"/>
  <c r="C46" i="1" s="1"/>
</calcChain>
</file>

<file path=xl/sharedStrings.xml><?xml version="1.0" encoding="utf-8"?>
<sst xmlns="http://schemas.openxmlformats.org/spreadsheetml/2006/main" count="56" uniqueCount="23">
  <si>
    <t>Iepirkumu izsludināšanas publikāciju skaits *</t>
  </si>
  <si>
    <t>Rezultātu paziņojumu skaits *</t>
  </si>
  <si>
    <t>Kopējā līgumcena, milj.EUR, bez PVN *</t>
  </si>
  <si>
    <t>Publisko iepirkumu likums</t>
  </si>
  <si>
    <t>Virs un zem ES līgumcenu sliekšņa kopā</t>
  </si>
  <si>
    <t>Virs ES līgumcenu sliekšņa ***</t>
  </si>
  <si>
    <t>Zem ES līgumcenu sliekšņa **</t>
  </si>
  <si>
    <r>
      <t>8.</t>
    </r>
    <r>
      <rPr>
        <sz val="11"/>
        <color theme="1"/>
        <rFont val="Calibri"/>
        <family val="2"/>
        <charset val="186"/>
      </rPr>
      <t>² panta kārtībā ****</t>
    </r>
  </si>
  <si>
    <t>Kopā</t>
  </si>
  <si>
    <t>Ministru kabineta noteikumi Nr.299</t>
  </si>
  <si>
    <t>Sabiedrisko pakalpojumu sniedzēju iepirkumu likums</t>
  </si>
  <si>
    <t>Publiskās un privātās partnerības likums</t>
  </si>
  <si>
    <t>Aizsardzības un drošības jomas iepirkumu likums</t>
  </si>
  <si>
    <t>Pavisam kopā</t>
  </si>
  <si>
    <t>Avots: IUB Publikāciju vadības sistēmas datu bāze</t>
  </si>
  <si>
    <r>
      <t xml:space="preserve">Apzīmējumu skaidrojumi:                                                                                                                                                                                 * </t>
    </r>
    <r>
      <rPr>
        <u/>
        <sz val="10"/>
        <color theme="1"/>
        <rFont val="Calibri Light"/>
        <family val="2"/>
        <charset val="186"/>
        <scheme val="major"/>
      </rPr>
      <t>´Iepirkumu izsludināšanas publikāciju skaits</t>
    </r>
    <r>
      <rPr>
        <sz val="10"/>
        <color theme="1"/>
        <rFont val="Calibri Light"/>
        <family val="2"/>
        <charset val="186"/>
        <scheme val="major"/>
      </rPr>
      <t xml:space="preserve">´ - norādītais skaitlis veidojas no iepirkumiem, kuri IUB izsludināti, izmantojot šāda veida publikāciju veidlapas: Iepriekšējais informatīvais paziņojums, Paziņojums par kvalifikācijas sistēmu, Paziņojums par līgumu (PIL, SPSIL, ADJIL), Paziņojums par grozījumiem, iepirkumu procedūras izbeigšanu vai pārtraukšanu (PIL, SPSIL, ADJIL), Paziņojums par uzaicinājumu piedalīties koncesijas procedūrā, Paziņojums par metu konkursu (PIL,SPSIL), Paziņojums par plānoto līgumu, Paziņojums par apakšuzņēmuma līgumu aizsardzības un drošības jomā, Paziņojums par finansējuma saņēmēja iepirkuma procedūru.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(PIL, SPSIL, ADJIL), Paziņojums par metu konkursa rezultātiem (PIL, SPSIL), Informatīvs paziņojums par noslēgto līgumu, Paziņojums par finansējuma saņēmēja iepirkumu procedūras rezultātiem, Paziņojums par koncesijas procedūras rezultātiem.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rezultātu paziņojumos norādītās iepirkumu līgumu cenas. Par reālo noslēgto līgumu summu pasūtītājs atskaitās iepirkumu gada pārskatos, kuros norāda visus kalendāra gadā veiktos iepirkumus un noslēgto līgumu līgumsummas. Rezultātu publikācijās norādītajām līgumcenām piemīt informatīvs raksturs.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133 999,99 EUR, un būvdarbiem ar paredzamo līgumcenu no 170 000 EUR līdz 5 185 999,99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134 000 EUR un būvdarbiem no 5 186 000 EUR un virs;                                                                                                                                                                                 **** ´</t>
    </r>
    <r>
      <rPr>
        <i/>
        <sz val="10"/>
        <color theme="1"/>
        <rFont val="Calibri Light"/>
        <family val="2"/>
        <charset val="186"/>
        <scheme val="major"/>
      </rPr>
      <t>8.</t>
    </r>
    <r>
      <rPr>
        <i/>
        <sz val="10"/>
        <color theme="1"/>
        <rFont val="Calibri"/>
        <family val="2"/>
        <charset val="186"/>
      </rPr>
      <t>²</t>
    </r>
    <r>
      <rPr>
        <i/>
        <sz val="10"/>
        <color theme="1"/>
        <rFont val="Calibri Light"/>
        <family val="2"/>
        <charset val="186"/>
      </rPr>
      <t xml:space="preserve"> panta kārtībā´ </t>
    </r>
    <r>
      <rPr>
        <sz val="10"/>
        <color theme="1"/>
        <rFont val="Calibri Light"/>
        <family val="2"/>
        <charset val="186"/>
      </rPr>
      <t>iepirkumi, kuru piegādes un pakalpojumu līgumu paredzamā līgumcena ir no 4 000 EUR līdz 41 999,99 EUR, un būvdarbu iepirkumi ar paredzamo līgumcenu no 14 000 EUR līdz 169 999,99 EUR.</t>
    </r>
    <r>
      <rPr>
        <sz val="10"/>
        <color theme="1"/>
        <rFont val="Calibri Light"/>
        <family val="2"/>
        <charset val="186"/>
        <scheme val="major"/>
      </rPr>
      <t xml:space="preserve">                                        </t>
    </r>
  </si>
  <si>
    <t>Kopējā publicēto paziņojumu skaita un publikācijās norādītās kopējās līgumcenas pieaugums attiecībā pret 2014.gadu</t>
  </si>
  <si>
    <t>2015.gads</t>
  </si>
  <si>
    <t>2014.gads</t>
  </si>
  <si>
    <t>Īpatsvars (%) pieaugums gadā</t>
  </si>
  <si>
    <t>Aprēķins veikts uz 01.02.2016</t>
  </si>
  <si>
    <t>Gads</t>
  </si>
  <si>
    <t>8.² panta kārtībā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</si>
</sst>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color theme="1"/>
      <name val="Calibri"/>
      <family val="2"/>
      <charset val="186"/>
    </font>
    <font>
      <sz val="9"/>
      <color theme="1"/>
      <name val="Calibri"/>
      <family val="2"/>
      <charset val="186"/>
      <scheme val="minor"/>
    </font>
    <font>
      <sz val="10"/>
      <color theme="1"/>
      <name val="Calibri Light"/>
      <family val="2"/>
      <charset val="186"/>
      <scheme val="major"/>
    </font>
    <font>
      <u/>
      <sz val="10"/>
      <color theme="1"/>
      <name val="Calibri Light"/>
      <family val="2"/>
      <charset val="186"/>
      <scheme val="major"/>
    </font>
    <font>
      <i/>
      <sz val="10"/>
      <color theme="1"/>
      <name val="Calibri Light"/>
      <family val="2"/>
      <charset val="186"/>
      <scheme val="major"/>
    </font>
    <font>
      <i/>
      <sz val="10"/>
      <color theme="1"/>
      <name val="Calibri"/>
      <family val="2"/>
      <charset val="186"/>
    </font>
    <font>
      <i/>
      <sz val="10"/>
      <color theme="1"/>
      <name val="Calibri Light"/>
      <family val="2"/>
      <charset val="186"/>
    </font>
    <font>
      <sz val="10"/>
      <color theme="1"/>
      <name val="Calibri Light"/>
      <family val="2"/>
      <charset val="186"/>
    </font>
    <font>
      <sz val="14"/>
      <color theme="1"/>
      <name val="Arial"/>
      <family val="2"/>
      <charset val="186"/>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s>
  <cellStyleXfs count="1">
    <xf numFmtId="0" fontId="0" fillId="0" borderId="0"/>
  </cellStyleXfs>
  <cellXfs count="65">
    <xf numFmtId="0" fontId="0" fillId="0" borderId="0" xfId="0"/>
    <xf numFmtId="0" fontId="1" fillId="0" borderId="0" xfId="0" applyFont="1" applyAlignment="1"/>
    <xf numFmtId="0" fontId="0" fillId="2" borderId="1" xfId="0" applyFill="1" applyBorder="1"/>
    <xf numFmtId="0" fontId="0" fillId="2" borderId="1" xfId="0" applyFill="1" applyBorder="1" applyAlignment="1">
      <alignment horizontal="center" wrapText="1"/>
    </xf>
    <xf numFmtId="3" fontId="3" fillId="0" borderId="5" xfId="0" applyNumberFormat="1" applyFont="1" applyBorder="1" applyAlignment="1">
      <alignment horizontal="center"/>
    </xf>
    <xf numFmtId="0" fontId="0" fillId="0" borderId="6" xfId="0" applyBorder="1" applyAlignment="1">
      <alignment horizontal="right"/>
    </xf>
    <xf numFmtId="3" fontId="0" fillId="0" borderId="6" xfId="0" applyNumberFormat="1" applyBorder="1"/>
    <xf numFmtId="3" fontId="1" fillId="2" borderId="6" xfId="0" applyNumberFormat="1" applyFont="1" applyFill="1" applyBorder="1" applyAlignment="1">
      <alignment horizontal="center"/>
    </xf>
    <xf numFmtId="0" fontId="5" fillId="0" borderId="0" xfId="0" applyFont="1"/>
    <xf numFmtId="0" fontId="12" fillId="0" borderId="0" xfId="0" applyFont="1" applyAlignment="1">
      <alignment vertical="center"/>
    </xf>
    <xf numFmtId="0" fontId="1" fillId="0" borderId="6" xfId="0" applyFont="1" applyBorder="1" applyAlignment="1">
      <alignment horizontal="right"/>
    </xf>
    <xf numFmtId="0" fontId="1" fillId="0" borderId="6" xfId="0" applyFont="1" applyBorder="1" applyAlignment="1">
      <alignment horizontal="center"/>
    </xf>
    <xf numFmtId="0" fontId="1" fillId="2" borderId="6" xfId="0" applyFont="1" applyFill="1" applyBorder="1" applyAlignment="1">
      <alignment horizontal="right"/>
    </xf>
    <xf numFmtId="0" fontId="0" fillId="4" borderId="6" xfId="0" applyFont="1" applyFill="1" applyBorder="1" applyAlignment="1">
      <alignment horizontal="right"/>
    </xf>
    <xf numFmtId="0" fontId="0" fillId="0" borderId="6" xfId="0" applyFont="1" applyBorder="1" applyAlignment="1">
      <alignment horizontal="right"/>
    </xf>
    <xf numFmtId="0" fontId="0" fillId="0" borderId="6" xfId="0" applyFont="1" applyBorder="1" applyAlignment="1">
      <alignment horizontal="center"/>
    </xf>
    <xf numFmtId="3" fontId="0" fillId="0" borderId="6" xfId="0" applyNumberFormat="1" applyFont="1" applyBorder="1" applyAlignment="1">
      <alignment horizontal="center"/>
    </xf>
    <xf numFmtId="164" fontId="1" fillId="2" borderId="6" xfId="0" applyNumberFormat="1" applyFont="1" applyFill="1" applyBorder="1" applyAlignment="1">
      <alignment horizontal="center"/>
    </xf>
    <xf numFmtId="0" fontId="0" fillId="4" borderId="6" xfId="0" applyFont="1" applyFill="1" applyBorder="1" applyAlignment="1">
      <alignment horizontal="center"/>
    </xf>
    <xf numFmtId="0" fontId="0" fillId="0" borderId="7" xfId="0" applyFont="1" applyBorder="1" applyAlignment="1">
      <alignment horizontal="right"/>
    </xf>
    <xf numFmtId="0" fontId="0" fillId="0" borderId="7" xfId="0" applyFont="1" applyBorder="1" applyAlignment="1">
      <alignment horizontal="center"/>
    </xf>
    <xf numFmtId="3" fontId="0" fillId="0" borderId="7" xfId="0" applyNumberFormat="1" applyFont="1" applyBorder="1" applyAlignment="1">
      <alignment horizontal="center"/>
    </xf>
    <xf numFmtId="3" fontId="0" fillId="4" borderId="6" xfId="0" applyNumberFormat="1" applyFont="1" applyFill="1" applyBorder="1" applyAlignment="1">
      <alignment horizontal="center"/>
    </xf>
    <xf numFmtId="0" fontId="0" fillId="0" borderId="6" xfId="0" applyBorder="1" applyAlignment="1">
      <alignment horizontal="center"/>
    </xf>
    <xf numFmtId="3" fontId="0" fillId="0" borderId="6" xfId="0" applyNumberFormat="1" applyBorder="1" applyAlignment="1">
      <alignment horizontal="center"/>
    </xf>
    <xf numFmtId="0" fontId="0" fillId="0" borderId="5" xfId="0" applyFont="1" applyBorder="1" applyAlignment="1">
      <alignment horizontal="center"/>
    </xf>
    <xf numFmtId="3" fontId="0" fillId="0" borderId="5" xfId="0" applyNumberFormat="1" applyFont="1" applyBorder="1" applyAlignment="1">
      <alignment horizontal="center"/>
    </xf>
    <xf numFmtId="164" fontId="1" fillId="2" borderId="5" xfId="0" applyNumberFormat="1" applyFont="1" applyFill="1" applyBorder="1" applyAlignment="1">
      <alignment horizontal="center"/>
    </xf>
    <xf numFmtId="3" fontId="0" fillId="0" borderId="6" xfId="0" applyNumberFormat="1" applyBorder="1" applyAlignment="1">
      <alignment horizontal="right"/>
    </xf>
    <xf numFmtId="3" fontId="3" fillId="0" borderId="5" xfId="0" applyNumberFormat="1" applyFont="1" applyBorder="1" applyAlignment="1">
      <alignment horizontal="right"/>
    </xf>
    <xf numFmtId="3" fontId="1" fillId="2" borderId="1" xfId="0" applyNumberFormat="1" applyFont="1" applyFill="1" applyBorder="1" applyAlignment="1">
      <alignment horizontal="center"/>
    </xf>
    <xf numFmtId="0" fontId="3" fillId="0" borderId="9" xfId="0" applyFont="1" applyBorder="1"/>
    <xf numFmtId="0" fontId="0" fillId="0" borderId="4" xfId="0" applyBorder="1" applyAlignment="1">
      <alignment horizontal="right"/>
    </xf>
    <xf numFmtId="0" fontId="0" fillId="0" borderId="4" xfId="0" applyBorder="1"/>
    <xf numFmtId="0" fontId="1" fillId="2" borderId="4" xfId="0" applyFont="1" applyFill="1" applyBorder="1" applyAlignment="1">
      <alignment horizontal="right"/>
    </xf>
    <xf numFmtId="0" fontId="1" fillId="2" borderId="8" xfId="0" applyFont="1" applyFill="1" applyBorder="1" applyAlignment="1">
      <alignment horizontal="right"/>
    </xf>
    <xf numFmtId="0" fontId="1" fillId="2" borderId="6" xfId="0" applyFont="1" applyFill="1" applyBorder="1" applyAlignment="1">
      <alignment horizontal="left"/>
    </xf>
    <xf numFmtId="164" fontId="1" fillId="2" borderId="6" xfId="0" applyNumberFormat="1" applyFont="1" applyFill="1" applyBorder="1" applyAlignment="1">
      <alignment horizontal="right"/>
    </xf>
    <xf numFmtId="0" fontId="6" fillId="0" borderId="0" xfId="0" applyFont="1" applyAlignment="1">
      <alignment vertical="top" wrapText="1"/>
    </xf>
    <xf numFmtId="0" fontId="1" fillId="0" borderId="5" xfId="0" applyFont="1" applyBorder="1"/>
    <xf numFmtId="0" fontId="1" fillId="2" borderId="9" xfId="0" applyFont="1" applyFill="1" applyBorder="1"/>
    <xf numFmtId="3" fontId="1" fillId="2" borderId="5" xfId="0" applyNumberFormat="1" applyFont="1" applyFill="1" applyBorder="1" applyAlignment="1">
      <alignment horizontal="center"/>
    </xf>
    <xf numFmtId="0" fontId="1" fillId="2" borderId="10" xfId="0" applyFont="1" applyFill="1" applyBorder="1" applyAlignment="1">
      <alignment horizontal="center"/>
    </xf>
    <xf numFmtId="164" fontId="1" fillId="2" borderId="10" xfId="0" applyNumberFormat="1" applyFont="1" applyFill="1" applyBorder="1" applyAlignment="1">
      <alignment horizontal="center"/>
    </xf>
    <xf numFmtId="0" fontId="1" fillId="0" borderId="10" xfId="0" applyFont="1" applyBorder="1"/>
    <xf numFmtId="0" fontId="1" fillId="2" borderId="15" xfId="0" applyFont="1" applyFill="1" applyBorder="1"/>
    <xf numFmtId="3" fontId="1" fillId="2" borderId="10" xfId="0" applyNumberFormat="1" applyFont="1" applyFill="1" applyBorder="1" applyAlignment="1">
      <alignment horizontal="center"/>
    </xf>
    <xf numFmtId="0" fontId="0" fillId="2" borderId="6" xfId="0" applyFill="1" applyBorder="1" applyAlignment="1">
      <alignment horizontal="center" vertical="center"/>
    </xf>
    <xf numFmtId="0" fontId="2" fillId="3" borderId="6" xfId="0" applyFont="1" applyFill="1" applyBorder="1" applyAlignment="1">
      <alignment horizontal="left"/>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2" borderId="6" xfId="0" applyNumberFormat="1" applyFont="1" applyFill="1" applyBorder="1" applyAlignment="1">
      <alignment horizontal="center" vertical="center" wrapText="1"/>
    </xf>
    <xf numFmtId="0" fontId="6" fillId="0" borderId="0" xfId="0" applyFont="1" applyAlignment="1">
      <alignment horizontal="left" vertical="top" wrapText="1"/>
    </xf>
    <xf numFmtId="0" fontId="1" fillId="2" borderId="13" xfId="0" applyFont="1" applyFill="1" applyBorder="1" applyAlignment="1">
      <alignment horizontal="right"/>
    </xf>
    <xf numFmtId="0" fontId="1" fillId="2" borderId="14" xfId="0" applyFont="1" applyFill="1" applyBorder="1" applyAlignment="1">
      <alignment horizontal="right"/>
    </xf>
    <xf numFmtId="0" fontId="1" fillId="0" borderId="0" xfId="0" applyFont="1" applyAlignment="1">
      <alignment horizontal="center" wrapText="1"/>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2" borderId="2" xfId="0" applyFont="1" applyFill="1" applyBorder="1" applyAlignment="1">
      <alignment horizontal="right"/>
    </xf>
    <xf numFmtId="0" fontId="1" fillId="2" borderId="4"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0" fillId="4" borderId="6" xfId="0" applyFill="1" applyBorder="1" applyAlignment="1">
      <alignment horizontal="center"/>
    </xf>
    <xf numFmtId="3" fontId="0" fillId="4" borderId="6" xfId="0" applyNumberFormat="1" applyFill="1" applyBorder="1" applyAlignment="1">
      <alignment horizont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2305050</xdr:colOff>
      <xdr:row>6</xdr:row>
      <xdr:rowOff>161925</xdr:rowOff>
    </xdr:to>
    <xdr:pic>
      <xdr:nvPicPr>
        <xdr:cNvPr id="2" name="Picture 3" descr="K:\IUB Logo\vienkarss_vienkrasu_rgb_h_LV-24.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J52"/>
  <sheetViews>
    <sheetView tabSelected="1" topLeftCell="A4" workbookViewId="0">
      <selection activeCell="K27" sqref="K27"/>
    </sheetView>
  </sheetViews>
  <sheetFormatPr defaultRowHeight="15" x14ac:dyDescent="0.25"/>
  <cols>
    <col min="1" max="1" width="12.42578125" customWidth="1"/>
    <col min="2" max="2" width="34.7109375" customWidth="1"/>
    <col min="3" max="3" width="13.85546875" customWidth="1"/>
    <col min="4" max="4" width="12.140625" customWidth="1"/>
    <col min="5" max="5" width="13.42578125" customWidth="1"/>
  </cols>
  <sheetData>
    <row r="8" spans="1:10" ht="5.25" customHeight="1" x14ac:dyDescent="0.25"/>
    <row r="9" spans="1:10" ht="27" customHeight="1" x14ac:dyDescent="0.25">
      <c r="A9" s="55" t="s">
        <v>16</v>
      </c>
      <c r="B9" s="55"/>
      <c r="C9" s="55"/>
      <c r="D9" s="55"/>
      <c r="E9" s="55"/>
      <c r="F9" s="1"/>
      <c r="G9" s="1"/>
      <c r="H9" s="1"/>
      <c r="I9" s="1"/>
      <c r="J9" s="1"/>
    </row>
    <row r="10" spans="1:10" ht="8.25" customHeight="1" x14ac:dyDescent="0.25"/>
    <row r="11" spans="1:10" ht="60" x14ac:dyDescent="0.25">
      <c r="A11" s="47" t="s">
        <v>21</v>
      </c>
      <c r="B11" s="2"/>
      <c r="C11" s="3" t="s">
        <v>0</v>
      </c>
      <c r="D11" s="3" t="s">
        <v>1</v>
      </c>
      <c r="E11" s="3" t="s">
        <v>2</v>
      </c>
    </row>
    <row r="12" spans="1:10" x14ac:dyDescent="0.25">
      <c r="A12" s="48" t="s">
        <v>3</v>
      </c>
      <c r="B12" s="48"/>
      <c r="C12" s="48"/>
      <c r="D12" s="48"/>
      <c r="E12" s="48"/>
    </row>
    <row r="13" spans="1:10" x14ac:dyDescent="0.25">
      <c r="A13" s="49" t="s">
        <v>18</v>
      </c>
      <c r="B13" s="31" t="s">
        <v>4</v>
      </c>
      <c r="C13" s="29">
        <f>C14+C15</f>
        <v>5243</v>
      </c>
      <c r="D13" s="29">
        <f>D14+D15</f>
        <v>3804</v>
      </c>
      <c r="E13" s="29">
        <f>E14+E15</f>
        <v>1575376805</v>
      </c>
    </row>
    <row r="14" spans="1:10" x14ac:dyDescent="0.25">
      <c r="A14" s="49"/>
      <c r="B14" s="32" t="s">
        <v>5</v>
      </c>
      <c r="C14" s="28">
        <v>1843</v>
      </c>
      <c r="D14" s="28">
        <v>1298</v>
      </c>
      <c r="E14" s="28">
        <v>1130535746</v>
      </c>
    </row>
    <row r="15" spans="1:10" x14ac:dyDescent="0.25">
      <c r="A15" s="49"/>
      <c r="B15" s="32" t="s">
        <v>6</v>
      </c>
      <c r="C15" s="28">
        <v>3400</v>
      </c>
      <c r="D15" s="28">
        <v>2506</v>
      </c>
      <c r="E15" s="28">
        <v>444841059</v>
      </c>
    </row>
    <row r="16" spans="1:10" x14ac:dyDescent="0.25">
      <c r="A16" s="49"/>
      <c r="B16" s="33" t="s">
        <v>7</v>
      </c>
      <c r="C16" s="24">
        <v>11097</v>
      </c>
      <c r="D16" s="24">
        <v>11288</v>
      </c>
      <c r="E16" s="24">
        <v>263016080</v>
      </c>
    </row>
    <row r="17" spans="1:5" x14ac:dyDescent="0.25">
      <c r="A17" s="49"/>
      <c r="B17" s="34" t="s">
        <v>8</v>
      </c>
      <c r="C17" s="7">
        <f>C14+C15+C16</f>
        <v>16340</v>
      </c>
      <c r="D17" s="7">
        <f>D14+D15+D16</f>
        <v>15092</v>
      </c>
      <c r="E17" s="7">
        <f>E14+E15+E16</f>
        <v>1838392885</v>
      </c>
    </row>
    <row r="18" spans="1:5" x14ac:dyDescent="0.25">
      <c r="A18" s="49" t="s">
        <v>17</v>
      </c>
      <c r="B18" s="31" t="s">
        <v>4</v>
      </c>
      <c r="C18" s="4">
        <f>C19+C20</f>
        <v>4867</v>
      </c>
      <c r="D18" s="4">
        <f>D19+D20</f>
        <v>3585</v>
      </c>
      <c r="E18" s="4">
        <f>E19+E20</f>
        <v>1624225050</v>
      </c>
    </row>
    <row r="19" spans="1:5" x14ac:dyDescent="0.25">
      <c r="A19" s="49"/>
      <c r="B19" s="32" t="s">
        <v>5</v>
      </c>
      <c r="C19" s="6">
        <v>1927</v>
      </c>
      <c r="D19" s="6">
        <v>1507</v>
      </c>
      <c r="E19" s="6">
        <v>1279254963</v>
      </c>
    </row>
    <row r="20" spans="1:5" x14ac:dyDescent="0.25">
      <c r="A20" s="49"/>
      <c r="B20" s="32" t="s">
        <v>6</v>
      </c>
      <c r="C20" s="6">
        <v>2940</v>
      </c>
      <c r="D20" s="6">
        <v>2078</v>
      </c>
      <c r="E20" s="6">
        <v>344970087</v>
      </c>
    </row>
    <row r="21" spans="1:5" x14ac:dyDescent="0.25">
      <c r="A21" s="49"/>
      <c r="B21" s="33" t="s">
        <v>7</v>
      </c>
      <c r="C21" s="6">
        <v>11479</v>
      </c>
      <c r="D21" s="6">
        <v>11865</v>
      </c>
      <c r="E21" s="6">
        <v>251649000</v>
      </c>
    </row>
    <row r="22" spans="1:5" x14ac:dyDescent="0.25">
      <c r="A22" s="50"/>
      <c r="B22" s="35" t="s">
        <v>8</v>
      </c>
      <c r="C22" s="30">
        <f>C19+C20+C21</f>
        <v>16346</v>
      </c>
      <c r="D22" s="30">
        <f>D19+D20+D21</f>
        <v>15450</v>
      </c>
      <c r="E22" s="30">
        <f>E19+E20+E21</f>
        <v>1875874050</v>
      </c>
    </row>
    <row r="23" spans="1:5" x14ac:dyDescent="0.25">
      <c r="A23" s="51" t="s">
        <v>19</v>
      </c>
      <c r="B23" s="12" t="s">
        <v>4</v>
      </c>
      <c r="C23" s="37">
        <f t="shared" ref="C23:E27" si="0">(C18-C13)/C13</f>
        <v>-7.1714667175281327E-2</v>
      </c>
      <c r="D23" s="37">
        <f t="shared" si="0"/>
        <v>-5.7570977917981075E-2</v>
      </c>
      <c r="E23" s="37">
        <f t="shared" si="0"/>
        <v>3.1007340494644389E-2</v>
      </c>
    </row>
    <row r="24" spans="1:5" x14ac:dyDescent="0.25">
      <c r="A24" s="51"/>
      <c r="B24" s="12" t="s">
        <v>5</v>
      </c>
      <c r="C24" s="37">
        <f t="shared" si="0"/>
        <v>4.557786218122626E-2</v>
      </c>
      <c r="D24" s="37">
        <f t="shared" si="0"/>
        <v>0.16101694915254236</v>
      </c>
      <c r="E24" s="37">
        <f t="shared" si="0"/>
        <v>0.13154755833788559</v>
      </c>
    </row>
    <row r="25" spans="1:5" x14ac:dyDescent="0.25">
      <c r="A25" s="51"/>
      <c r="B25" s="12" t="s">
        <v>6</v>
      </c>
      <c r="C25" s="37">
        <f t="shared" si="0"/>
        <v>-0.13529411764705881</v>
      </c>
      <c r="D25" s="37">
        <f t="shared" si="0"/>
        <v>-0.1707901037509976</v>
      </c>
      <c r="E25" s="37">
        <f t="shared" si="0"/>
        <v>-0.2245093387388955</v>
      </c>
    </row>
    <row r="26" spans="1:5" x14ac:dyDescent="0.25">
      <c r="A26" s="51"/>
      <c r="B26" s="36" t="s">
        <v>22</v>
      </c>
      <c r="C26" s="37">
        <f t="shared" si="0"/>
        <v>3.442371812201496E-2</v>
      </c>
      <c r="D26" s="37">
        <f t="shared" si="0"/>
        <v>5.1116229624379873E-2</v>
      </c>
      <c r="E26" s="37">
        <f t="shared" si="0"/>
        <v>-4.3218194111934144E-2</v>
      </c>
    </row>
    <row r="27" spans="1:5" x14ac:dyDescent="0.25">
      <c r="A27" s="51"/>
      <c r="B27" s="12" t="s">
        <v>8</v>
      </c>
      <c r="C27" s="17">
        <f t="shared" si="0"/>
        <v>3.671970624235006E-4</v>
      </c>
      <c r="D27" s="17">
        <f t="shared" si="0"/>
        <v>2.3721176782401272E-2</v>
      </c>
      <c r="E27" s="17">
        <f t="shared" si="0"/>
        <v>2.0388005907670818E-2</v>
      </c>
    </row>
    <row r="28" spans="1:5" x14ac:dyDescent="0.25">
      <c r="A28" s="56" t="s">
        <v>9</v>
      </c>
      <c r="B28" s="57"/>
      <c r="C28" s="57"/>
      <c r="D28" s="57"/>
      <c r="E28" s="58"/>
    </row>
    <row r="29" spans="1:5" x14ac:dyDescent="0.25">
      <c r="A29" s="10" t="s">
        <v>18</v>
      </c>
      <c r="B29" s="13" t="s">
        <v>8</v>
      </c>
      <c r="C29" s="63">
        <v>3280</v>
      </c>
      <c r="D29" s="63">
        <v>1899</v>
      </c>
      <c r="E29" s="64">
        <v>5471187</v>
      </c>
    </row>
    <row r="30" spans="1:5" x14ac:dyDescent="0.25">
      <c r="A30" s="10" t="s">
        <v>17</v>
      </c>
      <c r="B30" s="14" t="s">
        <v>8</v>
      </c>
      <c r="C30" s="15">
        <v>2076</v>
      </c>
      <c r="D30" s="15">
        <v>2012</v>
      </c>
      <c r="E30" s="16">
        <v>328164492</v>
      </c>
    </row>
    <row r="31" spans="1:5" x14ac:dyDescent="0.25">
      <c r="A31" s="59" t="s">
        <v>19</v>
      </c>
      <c r="B31" s="60"/>
      <c r="C31" s="17">
        <f>(C30-C29)/C29</f>
        <v>-0.36707317073170731</v>
      </c>
      <c r="D31" s="17">
        <f>(D30-D29)/D29</f>
        <v>5.9505002632964717E-2</v>
      </c>
      <c r="E31" s="17">
        <f>(E30-E29)/E29</f>
        <v>58.980492715748888</v>
      </c>
    </row>
    <row r="32" spans="1:5" x14ac:dyDescent="0.25">
      <c r="A32" s="56" t="s">
        <v>10</v>
      </c>
      <c r="B32" s="57"/>
      <c r="C32" s="57"/>
      <c r="D32" s="57"/>
      <c r="E32" s="58"/>
    </row>
    <row r="33" spans="1:5" x14ac:dyDescent="0.25">
      <c r="A33" s="10" t="s">
        <v>18</v>
      </c>
      <c r="B33" s="13" t="s">
        <v>8</v>
      </c>
      <c r="C33" s="18">
        <v>167</v>
      </c>
      <c r="D33" s="18">
        <v>183</v>
      </c>
      <c r="E33" s="22">
        <v>712391022</v>
      </c>
    </row>
    <row r="34" spans="1:5" x14ac:dyDescent="0.25">
      <c r="A34" s="10" t="s">
        <v>17</v>
      </c>
      <c r="B34" s="19" t="s">
        <v>8</v>
      </c>
      <c r="C34" s="20">
        <v>200</v>
      </c>
      <c r="D34" s="20">
        <v>146</v>
      </c>
      <c r="E34" s="21">
        <v>391193173</v>
      </c>
    </row>
    <row r="35" spans="1:5" x14ac:dyDescent="0.25">
      <c r="A35" s="59" t="s">
        <v>19</v>
      </c>
      <c r="B35" s="60"/>
      <c r="C35" s="17">
        <f>(C34-C33)/C33</f>
        <v>0.19760479041916168</v>
      </c>
      <c r="D35" s="17">
        <f>(D34-D33)/D33</f>
        <v>-0.20218579234972678</v>
      </c>
      <c r="E35" s="17">
        <f>(E34-E33)/E33</f>
        <v>-0.45087296032767804</v>
      </c>
    </row>
    <row r="36" spans="1:5" x14ac:dyDescent="0.25">
      <c r="A36" s="56" t="s">
        <v>11</v>
      </c>
      <c r="B36" s="57"/>
      <c r="C36" s="57"/>
      <c r="D36" s="57"/>
      <c r="E36" s="58"/>
    </row>
    <row r="37" spans="1:5" x14ac:dyDescent="0.25">
      <c r="A37" s="10" t="s">
        <v>18</v>
      </c>
      <c r="B37" s="5" t="s">
        <v>8</v>
      </c>
      <c r="C37" s="23">
        <v>2</v>
      </c>
      <c r="D37" s="23">
        <v>1</v>
      </c>
      <c r="E37" s="24">
        <v>9018116</v>
      </c>
    </row>
    <row r="38" spans="1:5" x14ac:dyDescent="0.25">
      <c r="A38" s="10" t="s">
        <v>17</v>
      </c>
      <c r="B38" s="14" t="s">
        <v>8</v>
      </c>
      <c r="C38" s="11">
        <v>0</v>
      </c>
      <c r="D38" s="11">
        <v>0</v>
      </c>
      <c r="E38" s="11">
        <v>0</v>
      </c>
    </row>
    <row r="39" spans="1:5" x14ac:dyDescent="0.25">
      <c r="A39" s="59" t="s">
        <v>19</v>
      </c>
      <c r="B39" s="60"/>
      <c r="C39" s="17">
        <f>(C38-C37)/C37</f>
        <v>-1</v>
      </c>
      <c r="D39" s="17">
        <f>(D38-D37)/D37</f>
        <v>-1</v>
      </c>
      <c r="E39" s="17">
        <f>(E38-E37)/E37</f>
        <v>-1</v>
      </c>
    </row>
    <row r="40" spans="1:5" x14ac:dyDescent="0.25">
      <c r="A40" s="56" t="s">
        <v>12</v>
      </c>
      <c r="B40" s="57"/>
      <c r="C40" s="57"/>
      <c r="D40" s="57"/>
      <c r="E40" s="58"/>
    </row>
    <row r="41" spans="1:5" x14ac:dyDescent="0.25">
      <c r="A41" s="10" t="s">
        <v>18</v>
      </c>
      <c r="B41" s="5" t="s">
        <v>8</v>
      </c>
      <c r="C41" s="63">
        <v>16</v>
      </c>
      <c r="D41" s="23">
        <v>14</v>
      </c>
      <c r="E41" s="24">
        <v>9017859</v>
      </c>
    </row>
    <row r="42" spans="1:5" x14ac:dyDescent="0.25">
      <c r="A42" s="10" t="s">
        <v>17</v>
      </c>
      <c r="B42" s="14" t="s">
        <v>8</v>
      </c>
      <c r="C42" s="25">
        <v>12</v>
      </c>
      <c r="D42" s="25">
        <v>29</v>
      </c>
      <c r="E42" s="26">
        <v>28657655</v>
      </c>
    </row>
    <row r="43" spans="1:5" ht="15.75" thickBot="1" x14ac:dyDescent="0.3">
      <c r="A43" s="61" t="s">
        <v>19</v>
      </c>
      <c r="B43" s="62"/>
      <c r="C43" s="42"/>
      <c r="D43" s="43">
        <f>(D42-D41)/D41</f>
        <v>1.0714285714285714</v>
      </c>
      <c r="E43" s="43">
        <f>(E42-E41)/E41</f>
        <v>2.1778779198033589</v>
      </c>
    </row>
    <row r="44" spans="1:5" x14ac:dyDescent="0.25">
      <c r="A44" s="39" t="s">
        <v>18</v>
      </c>
      <c r="B44" s="40" t="s">
        <v>13</v>
      </c>
      <c r="C44" s="41">
        <f>C17+C29+C33+C37+C41</f>
        <v>19805</v>
      </c>
      <c r="D44" s="41">
        <f>D17+D29+D33+D37+D41</f>
        <v>17189</v>
      </c>
      <c r="E44" s="41">
        <f>E17+E29+E33+E37+E41</f>
        <v>2574291069</v>
      </c>
    </row>
    <row r="45" spans="1:5" ht="15.75" thickBot="1" x14ac:dyDescent="0.3">
      <c r="A45" s="44" t="s">
        <v>17</v>
      </c>
      <c r="B45" s="45" t="s">
        <v>13</v>
      </c>
      <c r="C45" s="46">
        <f>C22+C30+C34+C38+C42</f>
        <v>18634</v>
      </c>
      <c r="D45" s="46">
        <f>D22+D30+D34+D38+D42</f>
        <v>17637</v>
      </c>
      <c r="E45" s="46">
        <f>E22+E30+E34+E38+E42</f>
        <v>2623889370</v>
      </c>
    </row>
    <row r="46" spans="1:5" x14ac:dyDescent="0.25">
      <c r="A46" s="53" t="s">
        <v>19</v>
      </c>
      <c r="B46" s="54"/>
      <c r="C46" s="27">
        <f>(C45-C44)/C44</f>
        <v>-5.9126483211310275E-2</v>
      </c>
      <c r="D46" s="27">
        <f>(D45-D44)/D44</f>
        <v>2.6063179940659723E-2</v>
      </c>
      <c r="E46" s="27">
        <f>(E45-E44)/E44</f>
        <v>1.9266780511834964E-2</v>
      </c>
    </row>
    <row r="47" spans="1:5" ht="12" customHeight="1" x14ac:dyDescent="0.25">
      <c r="B47" s="8" t="s">
        <v>14</v>
      </c>
    </row>
    <row r="48" spans="1:5" ht="11.25" customHeight="1" x14ac:dyDescent="0.25">
      <c r="B48" s="8" t="s">
        <v>20</v>
      </c>
    </row>
    <row r="49" spans="1:6" ht="7.5" customHeight="1" x14ac:dyDescent="0.25"/>
    <row r="50" spans="1:6" ht="299.25" customHeight="1" x14ac:dyDescent="0.25">
      <c r="A50" s="52" t="s">
        <v>15</v>
      </c>
      <c r="B50" s="52"/>
      <c r="C50" s="52"/>
      <c r="D50" s="52"/>
      <c r="E50" s="52"/>
      <c r="F50" s="38"/>
    </row>
    <row r="51" spans="1:6" ht="18" x14ac:dyDescent="0.25">
      <c r="B51" s="9"/>
    </row>
    <row r="52" spans="1:6" ht="18" x14ac:dyDescent="0.25">
      <c r="B52" s="9"/>
    </row>
  </sheetData>
  <mergeCells count="15">
    <mergeCell ref="A9:E9"/>
    <mergeCell ref="A28:E28"/>
    <mergeCell ref="A32:E32"/>
    <mergeCell ref="A40:E40"/>
    <mergeCell ref="A36:E36"/>
    <mergeCell ref="A39:B39"/>
    <mergeCell ref="A35:B35"/>
    <mergeCell ref="A31:B31"/>
    <mergeCell ref="A12:E12"/>
    <mergeCell ref="A13:A17"/>
    <mergeCell ref="A18:A22"/>
    <mergeCell ref="A23:A27"/>
    <mergeCell ref="A50:E50"/>
    <mergeCell ref="A46:B46"/>
    <mergeCell ref="A43:B43"/>
  </mergeCell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2016-02-01T10:02:48Z</cp:lastPrinted>
  <dcterms:created xsi:type="dcterms:W3CDTF">2016-02-01T07:57:02Z</dcterms:created>
  <dcterms:modified xsi:type="dcterms:W3CDTF">2020-09-10T10:20:13Z</dcterms:modified>
</cp:coreProperties>
</file>