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Renate.Kundzina\Documents\2017.gads\Operatīvā_statistika\Gada publikāciju statistika\"/>
    </mc:Choice>
  </mc:AlternateContent>
  <bookViews>
    <workbookView xWindow="0" yWindow="0" windowWidth="28800" windowHeight="141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3" i="1" l="1"/>
  <c r="E13" i="1" l="1"/>
  <c r="D13" i="1"/>
  <c r="C13" i="1"/>
  <c r="C23" i="1" l="1"/>
  <c r="E24" i="1"/>
  <c r="D24" i="1"/>
  <c r="C24" i="1"/>
  <c r="E25" i="1"/>
  <c r="D25" i="1"/>
  <c r="C25" i="1"/>
  <c r="E26" i="1"/>
  <c r="D26" i="1"/>
  <c r="C26" i="1"/>
  <c r="E22" i="1"/>
  <c r="E45" i="1" s="1"/>
  <c r="D22" i="1"/>
  <c r="D45" i="1" s="1"/>
  <c r="C22" i="1"/>
  <c r="C45" i="1" s="1"/>
  <c r="E18" i="1"/>
  <c r="E23" i="1" s="1"/>
  <c r="D18" i="1"/>
  <c r="D23" i="1" s="1"/>
  <c r="C18" i="1"/>
  <c r="E43" i="1"/>
  <c r="D43" i="1"/>
  <c r="E35" i="1"/>
  <c r="D35" i="1"/>
  <c r="C35" i="1"/>
  <c r="E31" i="1"/>
  <c r="D31" i="1"/>
  <c r="C31" i="1"/>
  <c r="E17" i="1"/>
  <c r="D17" i="1"/>
  <c r="D44" i="1" s="1"/>
  <c r="C17" i="1"/>
  <c r="C27" i="1" s="1"/>
  <c r="E27" i="1" l="1"/>
  <c r="D46" i="1"/>
  <c r="E44" i="1"/>
  <c r="E46" i="1" s="1"/>
  <c r="C44" i="1"/>
  <c r="C46" i="1" s="1"/>
  <c r="D27" i="1"/>
</calcChain>
</file>

<file path=xl/sharedStrings.xml><?xml version="1.0" encoding="utf-8"?>
<sst xmlns="http://schemas.openxmlformats.org/spreadsheetml/2006/main" count="56" uniqueCount="23">
  <si>
    <t>Iepirkumu izsludināšanas publikāciju skaits *</t>
  </si>
  <si>
    <t>Rezultātu paziņojumu skaits *</t>
  </si>
  <si>
    <t>Kopējā līgumcena, milj.EUR, bez PVN *</t>
  </si>
  <si>
    <t>Publisko iepirkumu likums</t>
  </si>
  <si>
    <t>Virs un zem ES līgumcenu sliekšņa kopā</t>
  </si>
  <si>
    <t>Virs ES līgumcenu sliekšņa ***</t>
  </si>
  <si>
    <t>Zem ES līgumcenu sliekšņa **</t>
  </si>
  <si>
    <r>
      <t>8.</t>
    </r>
    <r>
      <rPr>
        <sz val="11"/>
        <color theme="1"/>
        <rFont val="Calibri"/>
        <family val="2"/>
        <charset val="186"/>
      </rPr>
      <t>² panta kārtībā ****</t>
    </r>
  </si>
  <si>
    <t>Kopā</t>
  </si>
  <si>
    <t>Ministru kabineta noteikumi Nr.299</t>
  </si>
  <si>
    <t>Sabiedrisko pakalpojumu sniedzēju iepirkumu likums</t>
  </si>
  <si>
    <t>Publiskās un privātās partnerības likums</t>
  </si>
  <si>
    <t>Aizsardzības un drošības jomas iepirkumu likums</t>
  </si>
  <si>
    <t>Pavisam kopā</t>
  </si>
  <si>
    <t>Avots: IUB Publikāciju vadības sistēmas datu bāze</t>
  </si>
  <si>
    <t>2015.gads</t>
  </si>
  <si>
    <t>Īpatsvars (%) pieaugums gadā</t>
  </si>
  <si>
    <t>Gads</t>
  </si>
  <si>
    <t>8.² panta kārtībā ****</t>
  </si>
  <si>
    <t>Kopējā publicēto paziņojumu skaita un publikācijās norādītās kopējās līgumcenas pieaugums attiecībā pret 2015.gadu</t>
  </si>
  <si>
    <t>2016.gads</t>
  </si>
  <si>
    <t>Aprēķins veikts uz 26.01.2076</t>
  </si>
  <si>
    <r>
      <t xml:space="preserve">Apzīmējumu skaidrojumi:                                                                                                                                                                                 * </t>
    </r>
    <r>
      <rPr>
        <u/>
        <sz val="10"/>
        <color theme="1"/>
        <rFont val="Calibri Light"/>
        <family val="2"/>
        <charset val="186"/>
        <scheme val="major"/>
      </rPr>
      <t>´Iepirkumu izsludināšanas publikāciju skaits</t>
    </r>
    <r>
      <rPr>
        <sz val="10"/>
        <color theme="1"/>
        <rFont val="Calibri Light"/>
        <family val="2"/>
        <charset val="186"/>
        <scheme val="major"/>
      </rPr>
      <t xml:space="preserve">´ - norādītais skaitlis veidojas no iepirkumiem, kuri IUB izsludināti, izmantojot šāda veida publikāciju veidlapas: Iepriekšējais informatīvais paziņojums, Paziņojums par kvalifikācijas sistēmu, Paziņojums par līgumu (PIL, SPSIL, ADJIL), Paziņojums par grozījumiem, iepirkumu procedūras izbeigšanu vai pārtraukšanu (PIL, SPSIL, ADJIL), Paziņojums par uzaicinājumu piedalīties koncesijas procedūrā, Paziņojums par metu konkursu (PIL,SPSIL), Paziņojums par plānoto līgumu, Paziņojums par apakšuzņēmuma līgumu aizsardzības un drošības jomā, Paziņojums par finansējuma saņēmēja iepirkuma procedūru.                                                                                                                                                               * </t>
    </r>
    <r>
      <rPr>
        <u/>
        <sz val="10"/>
        <color theme="1"/>
        <rFont val="Calibri Light"/>
        <family val="2"/>
        <charset val="186"/>
        <scheme val="major"/>
      </rPr>
      <t>´Rezultātu paziņojumu skaits</t>
    </r>
    <r>
      <rPr>
        <sz val="10"/>
        <color theme="1"/>
        <rFont val="Calibri Light"/>
        <family val="2"/>
        <charset val="186"/>
        <scheme val="major"/>
      </rPr>
      <t>´ - norādītais skaitlis veidojas no šāda veida publikāciju veidlapām: Paziņojums par iepirkuma procedūras rezultātiem (PIL, SPSIL, ADJIL), Paziņojums par metu konkursa rezultātiem (PIL, SPSIL), Informatīvs paziņojums par noslēgto līgumu, Paziņojums par finansējuma saņēmēja iepirkumu procedūras rezultātiem, Paziņojums par koncesijas procedūras rezultātiem.                                                                                                                                                                           * ´</t>
    </r>
    <r>
      <rPr>
        <u/>
        <sz val="10"/>
        <color theme="1"/>
        <rFont val="Calibri Light"/>
        <family val="2"/>
        <charset val="186"/>
        <scheme val="major"/>
      </rPr>
      <t xml:space="preserve">Kopējā līgumcena milj.EUR, bez PVN´ </t>
    </r>
    <r>
      <rPr>
        <sz val="10"/>
        <color theme="1"/>
        <rFont val="Calibri Light"/>
        <family val="2"/>
        <charset val="186"/>
        <scheme val="major"/>
      </rPr>
      <t xml:space="preserve">norādītā kopsumma veidojas no rezultātu paziņojumos norādītās iepirkumu līgumu cenas. Par reālo noslēgto līgumu summu pasūtītājs atskaitās iepirkumu gada pārskatos, kuros norāda visus kalendāra gadā veiktos iepirkumus un noslēgto līgumu līgumsummas. Rezultātu publikācijās norādītajām līgumcenām piemīt informatīvs raksturs.                                                                                                                                                                                      ** </t>
    </r>
    <r>
      <rPr>
        <i/>
        <sz val="10"/>
        <color theme="1"/>
        <rFont val="Calibri Light"/>
        <family val="2"/>
        <charset val="186"/>
        <scheme val="major"/>
      </rPr>
      <t>´Zem ES līgumcenu sliekšņa</t>
    </r>
    <r>
      <rPr>
        <sz val="10"/>
        <color theme="1"/>
        <rFont val="Calibri Light"/>
        <family val="2"/>
        <charset val="186"/>
        <scheme val="major"/>
      </rPr>
      <t xml:space="preserve">´ - iepirkumi ar paredzamo līgumcenu precēm un pakalpojumiem no 42 000 EUR līdz 134 999,99 EUR, un būvdarbiem ar paredzamo līgumcenu no 170 000 EUR līdz 5 224 999,99 EUR;                                                                               *** </t>
    </r>
    <r>
      <rPr>
        <i/>
        <sz val="10"/>
        <color theme="1"/>
        <rFont val="Calibri Light"/>
        <family val="2"/>
        <charset val="186"/>
        <scheme val="major"/>
      </rPr>
      <t>´Virs ES līgumcenu sliekšņa</t>
    </r>
    <r>
      <rPr>
        <sz val="10"/>
        <color theme="1"/>
        <rFont val="Calibri Light"/>
        <family val="2"/>
        <charset val="186"/>
        <scheme val="major"/>
      </rPr>
      <t>´- paziņojumi ar paredzamo līgumcenu precēm un pakalpojumiem no 135 000 EUR un būvdarbiem no 5 225 000 EUR un virs;                                                                                                                                                                                 **** ´</t>
    </r>
    <r>
      <rPr>
        <i/>
        <sz val="10"/>
        <color theme="1"/>
        <rFont val="Calibri Light"/>
        <family val="2"/>
        <charset val="186"/>
        <scheme val="major"/>
      </rPr>
      <t>8.</t>
    </r>
    <r>
      <rPr>
        <i/>
        <sz val="10"/>
        <color theme="1"/>
        <rFont val="Calibri"/>
        <family val="2"/>
        <charset val="186"/>
      </rPr>
      <t>²</t>
    </r>
    <r>
      <rPr>
        <i/>
        <sz val="10"/>
        <color theme="1"/>
        <rFont val="Calibri Light"/>
        <family val="2"/>
        <charset val="186"/>
      </rPr>
      <t xml:space="preserve"> panta kārtībā´ </t>
    </r>
    <r>
      <rPr>
        <sz val="10"/>
        <color theme="1"/>
        <rFont val="Calibri Light"/>
        <family val="2"/>
        <charset val="186"/>
      </rPr>
      <t>iepirkumi, kuru piegādes un pakalpojumu līgumu paredzamā līgumcena ir no 4 000 EUR līdz 41 999,99 EUR, un būvdarbu iepirkumi ar paredzamo līgumcenu no 14 000 EUR līdz 169 999,99 EUR.</t>
    </r>
    <r>
      <rPr>
        <sz val="10"/>
        <color theme="1"/>
        <rFont val="Calibri Light"/>
        <family val="2"/>
        <charset val="186"/>
        <scheme val="maj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</si>
</sst>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charset val="186"/>
      <scheme val="minor"/>
    </font>
    <font>
      <b/>
      <sz val="11"/>
      <color theme="1"/>
      <name val="Calibri"/>
      <family val="2"/>
      <charset val="186"/>
      <scheme val="minor"/>
    </font>
    <font>
      <b/>
      <sz val="11"/>
      <name val="Calibri"/>
      <family val="2"/>
      <charset val="186"/>
      <scheme val="minor"/>
    </font>
    <font>
      <i/>
      <sz val="11"/>
      <color theme="1"/>
      <name val="Calibri"/>
      <family val="2"/>
      <charset val="186"/>
      <scheme val="minor"/>
    </font>
    <font>
      <sz val="11"/>
      <color theme="1"/>
      <name val="Calibri"/>
      <family val="2"/>
      <charset val="186"/>
    </font>
    <font>
      <sz val="9"/>
      <color theme="1"/>
      <name val="Calibri"/>
      <family val="2"/>
      <charset val="186"/>
      <scheme val="minor"/>
    </font>
    <font>
      <sz val="10"/>
      <color theme="1"/>
      <name val="Calibri Light"/>
      <family val="2"/>
      <charset val="186"/>
      <scheme val="major"/>
    </font>
    <font>
      <u/>
      <sz val="10"/>
      <color theme="1"/>
      <name val="Calibri Light"/>
      <family val="2"/>
      <charset val="186"/>
      <scheme val="major"/>
    </font>
    <font>
      <i/>
      <sz val="10"/>
      <color theme="1"/>
      <name val="Calibri Light"/>
      <family val="2"/>
      <charset val="186"/>
      <scheme val="major"/>
    </font>
    <font>
      <i/>
      <sz val="10"/>
      <color theme="1"/>
      <name val="Calibri"/>
      <family val="2"/>
      <charset val="186"/>
    </font>
    <font>
      <i/>
      <sz val="10"/>
      <color theme="1"/>
      <name val="Calibri Light"/>
      <family val="2"/>
      <charset val="186"/>
    </font>
    <font>
      <sz val="10"/>
      <color theme="1"/>
      <name val="Calibri Light"/>
      <family val="2"/>
      <charset val="186"/>
    </font>
    <font>
      <sz val="14"/>
      <color theme="1"/>
      <name val="Arial"/>
      <family val="2"/>
      <charset val="186"/>
    </font>
  </fonts>
  <fills count="5">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medium">
        <color indexed="64"/>
      </bottom>
      <diagonal/>
    </border>
  </borders>
  <cellStyleXfs count="1">
    <xf numFmtId="0" fontId="0" fillId="0" borderId="0"/>
  </cellStyleXfs>
  <cellXfs count="65">
    <xf numFmtId="0" fontId="0" fillId="0" borderId="0" xfId="0"/>
    <xf numFmtId="0" fontId="1" fillId="0" borderId="0" xfId="0" applyFont="1" applyAlignment="1"/>
    <xf numFmtId="0" fontId="0" fillId="2" borderId="1" xfId="0" applyFill="1" applyBorder="1"/>
    <xf numFmtId="0" fontId="0" fillId="2" borderId="1" xfId="0" applyFill="1" applyBorder="1" applyAlignment="1">
      <alignment horizontal="center" wrapText="1"/>
    </xf>
    <xf numFmtId="3" fontId="3" fillId="0" borderId="5" xfId="0" applyNumberFormat="1" applyFont="1" applyBorder="1" applyAlignment="1">
      <alignment horizontal="center"/>
    </xf>
    <xf numFmtId="0" fontId="0" fillId="0" borderId="6" xfId="0" applyBorder="1" applyAlignment="1">
      <alignment horizontal="right"/>
    </xf>
    <xf numFmtId="3" fontId="0" fillId="0" borderId="6" xfId="0" applyNumberFormat="1" applyBorder="1"/>
    <xf numFmtId="3" fontId="1" fillId="2" borderId="6" xfId="0" applyNumberFormat="1" applyFont="1" applyFill="1" applyBorder="1" applyAlignment="1">
      <alignment horizontal="center"/>
    </xf>
    <xf numFmtId="0" fontId="5" fillId="0" borderId="0" xfId="0" applyFont="1"/>
    <xf numFmtId="0" fontId="12" fillId="0" borderId="0" xfId="0" applyFont="1" applyAlignment="1">
      <alignment vertical="center"/>
    </xf>
    <xf numFmtId="0" fontId="1" fillId="0" borderId="6" xfId="0" applyFont="1" applyBorder="1" applyAlignment="1">
      <alignment horizontal="right"/>
    </xf>
    <xf numFmtId="0" fontId="1" fillId="0" borderId="6" xfId="0" applyFont="1" applyBorder="1" applyAlignment="1">
      <alignment horizontal="center"/>
    </xf>
    <xf numFmtId="0" fontId="1" fillId="2" borderId="6" xfId="0" applyFont="1" applyFill="1" applyBorder="1" applyAlignment="1">
      <alignment horizontal="right"/>
    </xf>
    <xf numFmtId="0" fontId="0" fillId="4" borderId="6" xfId="0" applyFont="1" applyFill="1" applyBorder="1" applyAlignment="1">
      <alignment horizontal="right"/>
    </xf>
    <xf numFmtId="0" fontId="0" fillId="0" borderId="6" xfId="0" applyFont="1" applyBorder="1" applyAlignment="1">
      <alignment horizontal="right"/>
    </xf>
    <xf numFmtId="0" fontId="0" fillId="0" borderId="6" xfId="0" applyFont="1" applyBorder="1" applyAlignment="1">
      <alignment horizontal="center"/>
    </xf>
    <xf numFmtId="3" fontId="0" fillId="0" borderId="6" xfId="0" applyNumberFormat="1" applyFont="1" applyBorder="1" applyAlignment="1">
      <alignment horizontal="center"/>
    </xf>
    <xf numFmtId="164" fontId="1" fillId="2" borderId="6" xfId="0" applyNumberFormat="1" applyFont="1" applyFill="1" applyBorder="1" applyAlignment="1">
      <alignment horizontal="center"/>
    </xf>
    <xf numFmtId="0" fontId="0" fillId="4" borderId="6" xfId="0" applyFont="1" applyFill="1" applyBorder="1" applyAlignment="1">
      <alignment horizontal="center"/>
    </xf>
    <xf numFmtId="0" fontId="0" fillId="0" borderId="7" xfId="0" applyFont="1" applyBorder="1" applyAlignment="1">
      <alignment horizontal="right"/>
    </xf>
    <xf numFmtId="0" fontId="0" fillId="0" borderId="7" xfId="0" applyFont="1" applyBorder="1" applyAlignment="1">
      <alignment horizontal="center"/>
    </xf>
    <xf numFmtId="3" fontId="0" fillId="0" borderId="7" xfId="0" applyNumberFormat="1" applyFont="1" applyBorder="1" applyAlignment="1">
      <alignment horizontal="center"/>
    </xf>
    <xf numFmtId="3" fontId="0" fillId="4" borderId="6" xfId="0" applyNumberFormat="1" applyFont="1" applyFill="1" applyBorder="1" applyAlignment="1">
      <alignment horizontal="center"/>
    </xf>
    <xf numFmtId="0" fontId="0" fillId="0" borderId="6" xfId="0" applyBorder="1" applyAlignment="1">
      <alignment horizontal="center"/>
    </xf>
    <xf numFmtId="3" fontId="0" fillId="0" borderId="6" xfId="0" applyNumberFormat="1" applyBorder="1" applyAlignment="1">
      <alignment horizontal="center"/>
    </xf>
    <xf numFmtId="0" fontId="0" fillId="0" borderId="5" xfId="0" applyFont="1" applyBorder="1" applyAlignment="1">
      <alignment horizontal="center"/>
    </xf>
    <xf numFmtId="3" fontId="0" fillId="0" borderId="5" xfId="0" applyNumberFormat="1" applyFont="1" applyBorder="1" applyAlignment="1">
      <alignment horizontal="center"/>
    </xf>
    <xf numFmtId="164" fontId="1" fillId="2" borderId="5" xfId="0" applyNumberFormat="1" applyFont="1" applyFill="1" applyBorder="1" applyAlignment="1">
      <alignment horizontal="center"/>
    </xf>
    <xf numFmtId="3" fontId="0" fillId="0" borderId="6" xfId="0" applyNumberFormat="1" applyBorder="1" applyAlignment="1">
      <alignment horizontal="right"/>
    </xf>
    <xf numFmtId="3" fontId="3" fillId="0" borderId="5" xfId="0" applyNumberFormat="1" applyFont="1" applyBorder="1" applyAlignment="1">
      <alignment horizontal="right"/>
    </xf>
    <xf numFmtId="3" fontId="1" fillId="2" borderId="1" xfId="0" applyNumberFormat="1" applyFont="1" applyFill="1" applyBorder="1" applyAlignment="1">
      <alignment horizontal="center"/>
    </xf>
    <xf numFmtId="0" fontId="3" fillId="0" borderId="9" xfId="0" applyFont="1" applyBorder="1"/>
    <xf numFmtId="0" fontId="0" fillId="0" borderId="4" xfId="0" applyBorder="1" applyAlignment="1">
      <alignment horizontal="right"/>
    </xf>
    <xf numFmtId="0" fontId="0" fillId="0" borderId="4" xfId="0" applyBorder="1"/>
    <xf numFmtId="0" fontId="1" fillId="2" borderId="4" xfId="0" applyFont="1" applyFill="1" applyBorder="1" applyAlignment="1">
      <alignment horizontal="right"/>
    </xf>
    <xf numFmtId="0" fontId="1" fillId="2" borderId="8" xfId="0" applyFont="1" applyFill="1" applyBorder="1" applyAlignment="1">
      <alignment horizontal="right"/>
    </xf>
    <xf numFmtId="0" fontId="1" fillId="2" borderId="6" xfId="0" applyFont="1" applyFill="1" applyBorder="1" applyAlignment="1">
      <alignment horizontal="left"/>
    </xf>
    <xf numFmtId="164" fontId="1" fillId="2" borderId="6" xfId="0" applyNumberFormat="1" applyFont="1" applyFill="1" applyBorder="1" applyAlignment="1">
      <alignment horizontal="right"/>
    </xf>
    <xf numFmtId="0" fontId="6" fillId="0" borderId="0" xfId="0" applyFont="1" applyAlignment="1">
      <alignment vertical="top" wrapText="1"/>
    </xf>
    <xf numFmtId="0" fontId="1" fillId="0" borderId="5" xfId="0" applyFont="1" applyBorder="1"/>
    <xf numFmtId="0" fontId="1" fillId="2" borderId="9" xfId="0" applyFont="1" applyFill="1" applyBorder="1"/>
    <xf numFmtId="3" fontId="1" fillId="2" borderId="5" xfId="0" applyNumberFormat="1" applyFont="1" applyFill="1" applyBorder="1" applyAlignment="1">
      <alignment horizontal="center"/>
    </xf>
    <xf numFmtId="0" fontId="1" fillId="2" borderId="10" xfId="0" applyFont="1" applyFill="1" applyBorder="1" applyAlignment="1">
      <alignment horizontal="center"/>
    </xf>
    <xf numFmtId="164" fontId="1" fillId="2" borderId="10" xfId="0" applyNumberFormat="1" applyFont="1" applyFill="1" applyBorder="1" applyAlignment="1">
      <alignment horizontal="center"/>
    </xf>
    <xf numFmtId="0" fontId="1" fillId="0" borderId="10" xfId="0" applyFont="1" applyBorder="1"/>
    <xf numFmtId="0" fontId="1" fillId="2" borderId="15" xfId="0" applyFont="1" applyFill="1" applyBorder="1"/>
    <xf numFmtId="3" fontId="1" fillId="2" borderId="10" xfId="0" applyNumberFormat="1" applyFont="1" applyFill="1" applyBorder="1" applyAlignment="1">
      <alignment horizontal="center"/>
    </xf>
    <xf numFmtId="0" fontId="0" fillId="2" borderId="6" xfId="0" applyFill="1" applyBorder="1" applyAlignment="1">
      <alignment horizontal="center" vertical="center"/>
    </xf>
    <xf numFmtId="0" fontId="0" fillId="4" borderId="6" xfId="0" applyFill="1" applyBorder="1" applyAlignment="1">
      <alignment horizontal="center"/>
    </xf>
    <xf numFmtId="3" fontId="0" fillId="4" borderId="6" xfId="0" applyNumberFormat="1" applyFill="1" applyBorder="1" applyAlignment="1">
      <alignment horizontal="center"/>
    </xf>
    <xf numFmtId="0" fontId="6" fillId="0" borderId="0" xfId="0" applyFont="1" applyAlignment="1">
      <alignment horizontal="left" vertical="top" wrapText="1"/>
    </xf>
    <xf numFmtId="0" fontId="1" fillId="2" borderId="13" xfId="0" applyFont="1" applyFill="1" applyBorder="1" applyAlignment="1">
      <alignment horizontal="right"/>
    </xf>
    <xf numFmtId="0" fontId="1" fillId="2" borderId="14" xfId="0" applyFont="1" applyFill="1" applyBorder="1" applyAlignment="1">
      <alignment horizontal="right"/>
    </xf>
    <xf numFmtId="0" fontId="1" fillId="2" borderId="11" xfId="0" applyFont="1" applyFill="1" applyBorder="1" applyAlignment="1">
      <alignment horizontal="right"/>
    </xf>
    <xf numFmtId="0" fontId="1" fillId="2" borderId="12" xfId="0" applyFont="1" applyFill="1" applyBorder="1" applyAlignment="1">
      <alignment horizontal="right"/>
    </xf>
    <xf numFmtId="0" fontId="1" fillId="0" borderId="0" xfId="0" applyFont="1" applyAlignment="1">
      <alignment horizontal="center" wrapText="1"/>
    </xf>
    <xf numFmtId="0" fontId="1" fillId="3" borderId="2" xfId="0" applyFont="1" applyFill="1" applyBorder="1" applyAlignment="1">
      <alignment horizontal="left"/>
    </xf>
    <xf numFmtId="0" fontId="1" fillId="3" borderId="3" xfId="0" applyFont="1" applyFill="1" applyBorder="1" applyAlignment="1">
      <alignment horizontal="left"/>
    </xf>
    <xf numFmtId="0" fontId="1" fillId="3" borderId="4" xfId="0" applyFont="1" applyFill="1" applyBorder="1" applyAlignment="1">
      <alignment horizontal="left"/>
    </xf>
    <xf numFmtId="0" fontId="1" fillId="2" borderId="2" xfId="0" applyFont="1" applyFill="1" applyBorder="1" applyAlignment="1">
      <alignment horizontal="right"/>
    </xf>
    <xf numFmtId="0" fontId="1" fillId="2" borderId="4" xfId="0" applyFont="1" applyFill="1" applyBorder="1" applyAlignment="1">
      <alignment horizontal="right"/>
    </xf>
    <xf numFmtId="0" fontId="2" fillId="3" borderId="6" xfId="0" applyFont="1" applyFill="1" applyBorder="1" applyAlignment="1">
      <alignment horizontal="left"/>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2" borderId="6"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2305050</xdr:colOff>
      <xdr:row>6</xdr:row>
      <xdr:rowOff>161925</xdr:rowOff>
    </xdr:to>
    <xdr:pic>
      <xdr:nvPicPr>
        <xdr:cNvPr id="2" name="Picture 3" descr="K:\IUB Logo\vienkarss_vienkrasu_rgb_h_LV-24.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0"/>
          <a:ext cx="3114675"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J52"/>
  <sheetViews>
    <sheetView tabSelected="1" topLeftCell="A25" workbookViewId="0">
      <selection activeCell="A50" sqref="A50:E50"/>
    </sheetView>
  </sheetViews>
  <sheetFormatPr defaultRowHeight="15" x14ac:dyDescent="0.25"/>
  <cols>
    <col min="1" max="1" width="12.42578125" customWidth="1"/>
    <col min="2" max="2" width="34.7109375" customWidth="1"/>
    <col min="3" max="3" width="13.85546875" customWidth="1"/>
    <col min="4" max="4" width="12.140625" customWidth="1"/>
    <col min="5" max="5" width="13.42578125" customWidth="1"/>
  </cols>
  <sheetData>
    <row r="8" spans="1:10" ht="5.25" customHeight="1" x14ac:dyDescent="0.25"/>
    <row r="9" spans="1:10" ht="27" customHeight="1" x14ac:dyDescent="0.25">
      <c r="A9" s="55" t="s">
        <v>19</v>
      </c>
      <c r="B9" s="55"/>
      <c r="C9" s="55"/>
      <c r="D9" s="55"/>
      <c r="E9" s="55"/>
      <c r="F9" s="1"/>
      <c r="G9" s="1"/>
      <c r="H9" s="1"/>
      <c r="I9" s="1"/>
      <c r="J9" s="1"/>
    </row>
    <row r="10" spans="1:10" ht="8.25" customHeight="1" x14ac:dyDescent="0.25"/>
    <row r="11" spans="1:10" ht="60" x14ac:dyDescent="0.25">
      <c r="A11" s="47" t="s">
        <v>17</v>
      </c>
      <c r="B11" s="2"/>
      <c r="C11" s="3" t="s">
        <v>0</v>
      </c>
      <c r="D11" s="3" t="s">
        <v>1</v>
      </c>
      <c r="E11" s="3" t="s">
        <v>2</v>
      </c>
    </row>
    <row r="12" spans="1:10" x14ac:dyDescent="0.25">
      <c r="A12" s="61" t="s">
        <v>3</v>
      </c>
      <c r="B12" s="61"/>
      <c r="C12" s="61"/>
      <c r="D12" s="61"/>
      <c r="E12" s="61"/>
    </row>
    <row r="13" spans="1:10" x14ac:dyDescent="0.25">
      <c r="A13" s="62" t="s">
        <v>15</v>
      </c>
      <c r="B13" s="31" t="s">
        <v>4</v>
      </c>
      <c r="C13" s="29">
        <f>C14+C15</f>
        <v>4931</v>
      </c>
      <c r="D13" s="29">
        <f>D14+D15</f>
        <v>3585</v>
      </c>
      <c r="E13" s="29">
        <f>E14+E15</f>
        <v>1613102604</v>
      </c>
    </row>
    <row r="14" spans="1:10" x14ac:dyDescent="0.25">
      <c r="A14" s="62"/>
      <c r="B14" s="32" t="s">
        <v>5</v>
      </c>
      <c r="C14" s="28">
        <v>1991</v>
      </c>
      <c r="D14" s="28">
        <v>1507</v>
      </c>
      <c r="E14" s="28">
        <v>1270468202</v>
      </c>
    </row>
    <row r="15" spans="1:10" x14ac:dyDescent="0.25">
      <c r="A15" s="62"/>
      <c r="B15" s="32" t="s">
        <v>6</v>
      </c>
      <c r="C15" s="28">
        <v>2940</v>
      </c>
      <c r="D15" s="28">
        <v>2078</v>
      </c>
      <c r="E15" s="28">
        <v>342634402</v>
      </c>
    </row>
    <row r="16" spans="1:10" x14ac:dyDescent="0.25">
      <c r="A16" s="62"/>
      <c r="B16" s="33" t="s">
        <v>7</v>
      </c>
      <c r="C16" s="24">
        <v>11478</v>
      </c>
      <c r="D16" s="24">
        <v>11865</v>
      </c>
      <c r="E16" s="24">
        <v>251649000</v>
      </c>
    </row>
    <row r="17" spans="1:5" x14ac:dyDescent="0.25">
      <c r="A17" s="62"/>
      <c r="B17" s="34" t="s">
        <v>8</v>
      </c>
      <c r="C17" s="7">
        <f>C14+C15+C16</f>
        <v>16409</v>
      </c>
      <c r="D17" s="7">
        <f>D14+D15+D16</f>
        <v>15450</v>
      </c>
      <c r="E17" s="7">
        <f>E14+E15+E16</f>
        <v>1864751604</v>
      </c>
    </row>
    <row r="18" spans="1:5" x14ac:dyDescent="0.25">
      <c r="A18" s="62" t="s">
        <v>20</v>
      </c>
      <c r="B18" s="31" t="s">
        <v>4</v>
      </c>
      <c r="C18" s="4">
        <f>C19+C20</f>
        <v>4920</v>
      </c>
      <c r="D18" s="4">
        <f>D19+D20</f>
        <v>3460</v>
      </c>
      <c r="E18" s="4">
        <f>E19+E20</f>
        <v>1634737509</v>
      </c>
    </row>
    <row r="19" spans="1:5" x14ac:dyDescent="0.25">
      <c r="A19" s="62"/>
      <c r="B19" s="32" t="s">
        <v>5</v>
      </c>
      <c r="C19" s="6">
        <v>1876</v>
      </c>
      <c r="D19" s="6">
        <v>1270</v>
      </c>
      <c r="E19" s="6">
        <v>1175971762</v>
      </c>
    </row>
    <row r="20" spans="1:5" x14ac:dyDescent="0.25">
      <c r="A20" s="62"/>
      <c r="B20" s="32" t="s">
        <v>6</v>
      </c>
      <c r="C20" s="6">
        <v>3044</v>
      </c>
      <c r="D20" s="6">
        <v>2190</v>
      </c>
      <c r="E20" s="6">
        <v>458765747</v>
      </c>
    </row>
    <row r="21" spans="1:5" x14ac:dyDescent="0.25">
      <c r="A21" s="62"/>
      <c r="B21" s="33" t="s">
        <v>7</v>
      </c>
      <c r="C21" s="6">
        <v>12075</v>
      </c>
      <c r="D21" s="6">
        <v>11989</v>
      </c>
      <c r="E21" s="6">
        <v>266977438</v>
      </c>
    </row>
    <row r="22" spans="1:5" x14ac:dyDescent="0.25">
      <c r="A22" s="63"/>
      <c r="B22" s="35" t="s">
        <v>8</v>
      </c>
      <c r="C22" s="30">
        <f>C19+C20+C21</f>
        <v>16995</v>
      </c>
      <c r="D22" s="30">
        <f>D19+D20+D21</f>
        <v>15449</v>
      </c>
      <c r="E22" s="30">
        <f>E19+E20+E21</f>
        <v>1901714947</v>
      </c>
    </row>
    <row r="23" spans="1:5" x14ac:dyDescent="0.25">
      <c r="A23" s="64" t="s">
        <v>16</v>
      </c>
      <c r="B23" s="12" t="s">
        <v>4</v>
      </c>
      <c r="C23" s="37">
        <f t="shared" ref="C23:E27" si="0">(C18-C13)/C13</f>
        <v>-2.2307848306631515E-3</v>
      </c>
      <c r="D23" s="37">
        <f t="shared" si="0"/>
        <v>-3.4867503486750349E-2</v>
      </c>
      <c r="E23" s="37">
        <f t="shared" si="0"/>
        <v>1.3411983184672857E-2</v>
      </c>
    </row>
    <row r="24" spans="1:5" x14ac:dyDescent="0.25">
      <c r="A24" s="64"/>
      <c r="B24" s="12" t="s">
        <v>5</v>
      </c>
      <c r="C24" s="37">
        <f t="shared" si="0"/>
        <v>-5.7759919638372674E-2</v>
      </c>
      <c r="D24" s="37">
        <f t="shared" si="0"/>
        <v>-0.15726609157266092</v>
      </c>
      <c r="E24" s="37">
        <f t="shared" si="0"/>
        <v>-7.4379224801723917E-2</v>
      </c>
    </row>
    <row r="25" spans="1:5" x14ac:dyDescent="0.25">
      <c r="A25" s="64"/>
      <c r="B25" s="12" t="s">
        <v>6</v>
      </c>
      <c r="C25" s="37">
        <f t="shared" si="0"/>
        <v>3.5374149659863949E-2</v>
      </c>
      <c r="D25" s="37">
        <f t="shared" si="0"/>
        <v>5.389797882579403E-2</v>
      </c>
      <c r="E25" s="37">
        <f t="shared" si="0"/>
        <v>0.33893661676155917</v>
      </c>
    </row>
    <row r="26" spans="1:5" x14ac:dyDescent="0.25">
      <c r="A26" s="64"/>
      <c r="B26" s="36" t="s">
        <v>18</v>
      </c>
      <c r="C26" s="37">
        <f t="shared" si="0"/>
        <v>5.2012545739675904E-2</v>
      </c>
      <c r="D26" s="37">
        <f t="shared" si="0"/>
        <v>1.0450906026127265E-2</v>
      </c>
      <c r="E26" s="37">
        <f t="shared" si="0"/>
        <v>6.0911976602331025E-2</v>
      </c>
    </row>
    <row r="27" spans="1:5" x14ac:dyDescent="0.25">
      <c r="A27" s="64"/>
      <c r="B27" s="12" t="s">
        <v>8</v>
      </c>
      <c r="C27" s="17">
        <f t="shared" si="0"/>
        <v>3.5712109208361265E-2</v>
      </c>
      <c r="D27" s="17">
        <f t="shared" si="0"/>
        <v>-6.4724919093851128E-5</v>
      </c>
      <c r="E27" s="17">
        <f t="shared" si="0"/>
        <v>1.9822126936752053E-2</v>
      </c>
    </row>
    <row r="28" spans="1:5" x14ac:dyDescent="0.25">
      <c r="A28" s="56" t="s">
        <v>9</v>
      </c>
      <c r="B28" s="57"/>
      <c r="C28" s="57"/>
      <c r="D28" s="57"/>
      <c r="E28" s="58"/>
    </row>
    <row r="29" spans="1:5" x14ac:dyDescent="0.25">
      <c r="A29" s="10" t="s">
        <v>15</v>
      </c>
      <c r="B29" s="13" t="s">
        <v>8</v>
      </c>
      <c r="C29" s="48">
        <v>2076</v>
      </c>
      <c r="D29" s="48">
        <v>2012</v>
      </c>
      <c r="E29" s="49">
        <v>328164492</v>
      </c>
    </row>
    <row r="30" spans="1:5" x14ac:dyDescent="0.25">
      <c r="A30" s="10" t="s">
        <v>20</v>
      </c>
      <c r="B30" s="14" t="s">
        <v>8</v>
      </c>
      <c r="C30" s="15">
        <v>4268</v>
      </c>
      <c r="D30" s="15">
        <v>4138</v>
      </c>
      <c r="E30" s="16">
        <v>473931384</v>
      </c>
    </row>
    <row r="31" spans="1:5" x14ac:dyDescent="0.25">
      <c r="A31" s="59" t="s">
        <v>16</v>
      </c>
      <c r="B31" s="60"/>
      <c r="C31" s="17">
        <f>(C30-C29)/C29</f>
        <v>1.0558766859344895</v>
      </c>
      <c r="D31" s="17">
        <f>(D30-D29)/D29</f>
        <v>1.0566600397614314</v>
      </c>
      <c r="E31" s="17">
        <f>(E30-E29)/E29</f>
        <v>0.4441884955670341</v>
      </c>
    </row>
    <row r="32" spans="1:5" x14ac:dyDescent="0.25">
      <c r="A32" s="56" t="s">
        <v>10</v>
      </c>
      <c r="B32" s="57"/>
      <c r="C32" s="57"/>
      <c r="D32" s="57"/>
      <c r="E32" s="58"/>
    </row>
    <row r="33" spans="1:5" x14ac:dyDescent="0.25">
      <c r="A33" s="10" t="s">
        <v>15</v>
      </c>
      <c r="B33" s="13" t="s">
        <v>8</v>
      </c>
      <c r="C33" s="18">
        <v>198</v>
      </c>
      <c r="D33" s="18">
        <v>146</v>
      </c>
      <c r="E33" s="22">
        <v>390093173</v>
      </c>
    </row>
    <row r="34" spans="1:5" x14ac:dyDescent="0.25">
      <c r="A34" s="10" t="s">
        <v>20</v>
      </c>
      <c r="B34" s="19" t="s">
        <v>8</v>
      </c>
      <c r="C34" s="20">
        <v>178</v>
      </c>
      <c r="D34" s="20">
        <v>121</v>
      </c>
      <c r="E34" s="21">
        <v>655228419</v>
      </c>
    </row>
    <row r="35" spans="1:5" x14ac:dyDescent="0.25">
      <c r="A35" s="59" t="s">
        <v>16</v>
      </c>
      <c r="B35" s="60"/>
      <c r="C35" s="17">
        <f>(C34-C33)/C33</f>
        <v>-0.10101010101010101</v>
      </c>
      <c r="D35" s="17">
        <f>(D34-D33)/D33</f>
        <v>-0.17123287671232876</v>
      </c>
      <c r="E35" s="17">
        <f>(E34-E33)/E33</f>
        <v>0.67967158707491659</v>
      </c>
    </row>
    <row r="36" spans="1:5" x14ac:dyDescent="0.25">
      <c r="A36" s="56" t="s">
        <v>11</v>
      </c>
      <c r="B36" s="57"/>
      <c r="C36" s="57"/>
      <c r="D36" s="57"/>
      <c r="E36" s="58"/>
    </row>
    <row r="37" spans="1:5" x14ac:dyDescent="0.25">
      <c r="A37" s="10" t="s">
        <v>15</v>
      </c>
      <c r="B37" s="5" t="s">
        <v>8</v>
      </c>
      <c r="C37" s="23">
        <v>0</v>
      </c>
      <c r="D37" s="23">
        <v>0</v>
      </c>
      <c r="E37" s="24">
        <v>0</v>
      </c>
    </row>
    <row r="38" spans="1:5" x14ac:dyDescent="0.25">
      <c r="A38" s="10" t="s">
        <v>20</v>
      </c>
      <c r="B38" s="14" t="s">
        <v>8</v>
      </c>
      <c r="C38" s="11">
        <v>0</v>
      </c>
      <c r="D38" s="11">
        <v>0</v>
      </c>
      <c r="E38" s="11">
        <v>0</v>
      </c>
    </row>
    <row r="39" spans="1:5" x14ac:dyDescent="0.25">
      <c r="A39" s="59" t="s">
        <v>16</v>
      </c>
      <c r="B39" s="60"/>
      <c r="C39" s="17">
        <v>0</v>
      </c>
      <c r="D39" s="17">
        <v>0</v>
      </c>
      <c r="E39" s="17">
        <v>0</v>
      </c>
    </row>
    <row r="40" spans="1:5" x14ac:dyDescent="0.25">
      <c r="A40" s="56" t="s">
        <v>12</v>
      </c>
      <c r="B40" s="57"/>
      <c r="C40" s="57"/>
      <c r="D40" s="57"/>
      <c r="E40" s="58"/>
    </row>
    <row r="41" spans="1:5" x14ac:dyDescent="0.25">
      <c r="A41" s="10" t="s">
        <v>15</v>
      </c>
      <c r="B41" s="5" t="s">
        <v>8</v>
      </c>
      <c r="C41" s="48">
        <v>12</v>
      </c>
      <c r="D41" s="23">
        <v>29</v>
      </c>
      <c r="E41" s="24">
        <v>28657655</v>
      </c>
    </row>
    <row r="42" spans="1:5" x14ac:dyDescent="0.25">
      <c r="A42" s="10" t="s">
        <v>20</v>
      </c>
      <c r="B42" s="14" t="s">
        <v>8</v>
      </c>
      <c r="C42" s="25">
        <v>33</v>
      </c>
      <c r="D42" s="25">
        <v>20</v>
      </c>
      <c r="E42" s="26">
        <v>82366331</v>
      </c>
    </row>
    <row r="43" spans="1:5" ht="15.75" thickBot="1" x14ac:dyDescent="0.3">
      <c r="A43" s="53" t="s">
        <v>16</v>
      </c>
      <c r="B43" s="54"/>
      <c r="C43" s="42">
        <f>(C42-C41)/C41</f>
        <v>1.75</v>
      </c>
      <c r="D43" s="43">
        <f>(D42-D41)/D41</f>
        <v>-0.31034482758620691</v>
      </c>
      <c r="E43" s="43">
        <f>(E42-E41)/E41</f>
        <v>1.8741476230347529</v>
      </c>
    </row>
    <row r="44" spans="1:5" x14ac:dyDescent="0.25">
      <c r="A44" s="39" t="s">
        <v>15</v>
      </c>
      <c r="B44" s="40" t="s">
        <v>13</v>
      </c>
      <c r="C44" s="41">
        <f>C17+C29+C33+C37+C41</f>
        <v>18695</v>
      </c>
      <c r="D44" s="41">
        <f>D17+D29+D33+D37+D41</f>
        <v>17637</v>
      </c>
      <c r="E44" s="41">
        <f>E17+E29+E33+E37+E41</f>
        <v>2611666924</v>
      </c>
    </row>
    <row r="45" spans="1:5" ht="15.75" thickBot="1" x14ac:dyDescent="0.3">
      <c r="A45" s="44" t="s">
        <v>20</v>
      </c>
      <c r="B45" s="45" t="s">
        <v>13</v>
      </c>
      <c r="C45" s="46">
        <f>C22+C30+C34+C38+C42</f>
        <v>21474</v>
      </c>
      <c r="D45" s="46">
        <f>D22+D30+D34+D38+D42</f>
        <v>19728</v>
      </c>
      <c r="E45" s="46">
        <f>E22+E30+E34+E38+E42</f>
        <v>3113241081</v>
      </c>
    </row>
    <row r="46" spans="1:5" x14ac:dyDescent="0.25">
      <c r="A46" s="51" t="s">
        <v>16</v>
      </c>
      <c r="B46" s="52"/>
      <c r="C46" s="27">
        <f>(C45-C44)/C44</f>
        <v>0.14864937148970314</v>
      </c>
      <c r="D46" s="27">
        <f>(D45-D44)/D44</f>
        <v>0.11855757781935704</v>
      </c>
      <c r="E46" s="27">
        <f>(E45-E44)/E44</f>
        <v>0.192051349423913</v>
      </c>
    </row>
    <row r="47" spans="1:5" ht="12" customHeight="1" x14ac:dyDescent="0.25">
      <c r="B47" s="8" t="s">
        <v>14</v>
      </c>
    </row>
    <row r="48" spans="1:5" ht="11.25" customHeight="1" x14ac:dyDescent="0.25">
      <c r="B48" s="8" t="s">
        <v>21</v>
      </c>
    </row>
    <row r="49" spans="1:6" ht="7.5" customHeight="1" x14ac:dyDescent="0.25"/>
    <row r="50" spans="1:6" ht="299.25" customHeight="1" x14ac:dyDescent="0.25">
      <c r="A50" s="50" t="s">
        <v>22</v>
      </c>
      <c r="B50" s="50"/>
      <c r="C50" s="50"/>
      <c r="D50" s="50"/>
      <c r="E50" s="50"/>
      <c r="F50" s="38"/>
    </row>
    <row r="51" spans="1:6" ht="18" x14ac:dyDescent="0.25">
      <c r="B51" s="9"/>
    </row>
    <row r="52" spans="1:6" ht="18" x14ac:dyDescent="0.25">
      <c r="B52" s="9"/>
    </row>
  </sheetData>
  <mergeCells count="15">
    <mergeCell ref="A50:E50"/>
    <mergeCell ref="A46:B46"/>
    <mergeCell ref="A43:B43"/>
    <mergeCell ref="A9:E9"/>
    <mergeCell ref="A28:E28"/>
    <mergeCell ref="A32:E32"/>
    <mergeCell ref="A40:E40"/>
    <mergeCell ref="A36:E36"/>
    <mergeCell ref="A39:B39"/>
    <mergeCell ref="A35:B35"/>
    <mergeCell ref="A31:B31"/>
    <mergeCell ref="A12:E12"/>
    <mergeCell ref="A13:A17"/>
    <mergeCell ref="A18:A22"/>
    <mergeCell ref="A23:A27"/>
  </mergeCells>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Renāte Kundziņa</dc:creator>
  <cp:lastModifiedBy>Renāte Kundziņa</cp:lastModifiedBy>
  <cp:lastPrinted>2017-01-25T12:43:19Z</cp:lastPrinted>
  <dcterms:created xsi:type="dcterms:W3CDTF">2016-02-01T07:57:02Z</dcterms:created>
  <dcterms:modified xsi:type="dcterms:W3CDTF">2017-01-31T08:22:33Z</dcterms:modified>
</cp:coreProperties>
</file>