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Ceturkšņi\Pārtika\"/>
    </mc:Choice>
  </mc:AlternateContent>
  <xr:revisionPtr revIDLastSave="0" documentId="13_ncr:1_{7FCB334B-8CE6-40CD-A6EE-663D7377BDFC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2019_4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D17" i="2" l="1"/>
  <c r="C17" i="2"/>
  <c r="B17" i="2"/>
  <c r="F6" i="2" l="1"/>
  <c r="G5" i="2" s="1"/>
  <c r="G4" i="2" l="1"/>
  <c r="F8" i="2"/>
  <c r="F7" i="2"/>
  <c r="D8" i="2"/>
  <c r="D7" i="2"/>
  <c r="E7" i="1" l="1"/>
  <c r="F7" i="1" l="1"/>
  <c r="F17" i="2" l="1"/>
  <c r="E17" i="2"/>
  <c r="F9" i="2"/>
  <c r="D9" i="2"/>
  <c r="D6" i="2"/>
  <c r="E5" i="2" l="1"/>
  <c r="E4" i="2"/>
  <c r="E8" i="2"/>
  <c r="E7" i="2"/>
  <c r="G7" i="2"/>
  <c r="G8" i="2"/>
  <c r="F10" i="2"/>
  <c r="G9" i="2" s="1"/>
  <c r="D10" i="2"/>
  <c r="E6" i="2" s="1"/>
  <c r="G6" i="2" l="1"/>
  <c r="E9" i="2"/>
</calcChain>
</file>

<file path=xl/sharedStrings.xml><?xml version="1.0" encoding="utf-8"?>
<sst xmlns="http://schemas.openxmlformats.org/spreadsheetml/2006/main" count="484" uniqueCount="215">
  <si>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</si>
  <si>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</si>
  <si>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</si>
  <si>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</si>
  <si>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</si>
  <si>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</si>
  <si>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</si>
  <si>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</si>
  <si>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</si>
  <si>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</si>
  <si>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</si>
  <si>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</si>
  <si>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</si>
  <si>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</si>
  <si>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</si>
  <si>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</si>
  <si>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</si>
  <si>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</si>
  <si>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</si>
  <si>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</si>
  <si>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</si>
  <si>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</si>
  <si>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</si>
  <si>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</si>
  <si>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</si>
  <si>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</si>
  <si>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</si>
  <si>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</si>
  <si>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</si>
  <si>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</si>
  <si>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Iepirkumu skaits</t>
  </si>
  <si>
    <t>Īpatsvars (%)</t>
  </si>
  <si>
    <t>Kopējā līgumcena EUR (bez PVN)</t>
  </si>
  <si>
    <t>Pavisam kopā:</t>
  </si>
  <si>
    <t>*) dati apkopoti no publicētā paziņojuma: „Informatīvs paziņojums par noslēgto līgumu”</t>
  </si>
  <si>
    <t>Pasūtītāju skaits</t>
  </si>
  <si>
    <t>Pieauguma īpatsvars (%) pret iepriekšējo periodu</t>
  </si>
  <si>
    <t>3.1.</t>
  </si>
  <si>
    <t>3.2.</t>
  </si>
  <si>
    <t>3.3.</t>
  </si>
  <si>
    <t>CPV</t>
  </si>
  <si>
    <t>Priekšmets</t>
  </si>
  <si>
    <t>Pasūtītājs</t>
  </si>
  <si>
    <t>Piegādātājs</t>
  </si>
  <si>
    <t>reģ.nr</t>
  </si>
  <si>
    <t>ļīgumcena</t>
  </si>
  <si>
    <t>nr.p.k.</t>
  </si>
  <si>
    <t>** Pasūtītāju skaitu veido:</t>
  </si>
  <si>
    <t>Piemērotie vides kritēriji pārtikas produktu piegādē</t>
  </si>
  <si>
    <t>Piemēroto vides kritēriju datu salīdzinājums pārtikas produktu piegādē ar iepriekšējā gada attiecīgo ceturksni</t>
  </si>
  <si>
    <t>2014.g. IV cet.</t>
  </si>
  <si>
    <t>2015.g. I cet.</t>
  </si>
  <si>
    <t>2015.g. II cet.</t>
  </si>
  <si>
    <t>2015.g. III cet.</t>
  </si>
  <si>
    <t>2015.g. IV cet.</t>
  </si>
  <si>
    <t>2016.g. I cet.</t>
  </si>
  <si>
    <t>2016.g. II cet.</t>
  </si>
  <si>
    <t>Pārtikas produkti, dzērieni un saistītā produkcija (CPV kods: 15000000-8)</t>
  </si>
  <si>
    <t>Lauksaimniecības, saimniecības, zivsaimniecības saistītā produkcija (CPV kods: 03000000-1)</t>
  </si>
  <si>
    <t>Vidējā līguma vērtība (EUR)</t>
  </si>
  <si>
    <t>2016.g. III cet.</t>
  </si>
  <si>
    <t>2016.g. IV cet.</t>
  </si>
  <si>
    <t>2017.g. I cet.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</si>
  <si>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</si>
  <si>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</si>
  <si>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r>
      <t>9.</t>
    </r>
    <r>
      <rPr>
        <b/>
        <sz val="10"/>
        <color indexed="8"/>
        <rFont val="Arial"/>
        <family val="2"/>
        <charset val="186"/>
      </rPr>
      <t xml:space="preserve"> panta kārtībā</t>
    </r>
  </si>
  <si>
    <t>2017.g. III cet.</t>
  </si>
  <si>
    <t>2017.g. II cet.</t>
  </si>
  <si>
    <t>pārtikas produktu kvalitāte</t>
  </si>
  <si>
    <t>bez ģenētiski modificētiem organismiem</t>
  </si>
  <si>
    <t>iepakojums, videi draudzīga piegāde un sezonāli pārtikas produkti</t>
  </si>
  <si>
    <t>* MK Noteikumu Nr.353 "Prasības zaļajam publiskajam iepirkumam un to piemērošanas kārtība" kārtībā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</si>
  <si>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</si>
  <si>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2017.g. IV cet.</t>
  </si>
  <si>
    <t>2018.g. I cet.</t>
  </si>
  <si>
    <t>2018.g. II cet.</t>
  </si>
  <si>
    <t>Iepirku-mu skaits</t>
  </si>
  <si>
    <t>SIA Flamenko</t>
  </si>
  <si>
    <t>2018.g. IIIcet.</t>
  </si>
  <si>
    <t>2018.g. I cet</t>
  </si>
  <si>
    <t>2018.g.IV cet.</t>
  </si>
  <si>
    <t>2018.g. IV cet.</t>
  </si>
  <si>
    <t>2019.g.I cet</t>
  </si>
  <si>
    <t>Rīgas pirmsskolas izglītības iestāde "Viršu dārzs"</t>
  </si>
  <si>
    <t>2019.g.II cet</t>
  </si>
  <si>
    <t>VSIA "Daugavpils psihoneiroloģiskā slimnīca"</t>
  </si>
  <si>
    <t>AS Latgales piens</t>
  </si>
  <si>
    <t>AS Latvijas maiznieks</t>
  </si>
  <si>
    <t>SIA "Ambers 99 "</t>
  </si>
  <si>
    <t>SIA''ASVO PLUS''</t>
  </si>
  <si>
    <t>SIA"Nimaks"</t>
  </si>
  <si>
    <t>PKS Straupe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</si>
  <si>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</si>
  <si>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</si>
  <si>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</si>
  <si>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</si>
  <si>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</si>
  <si>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</si>
  <si>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</si>
  <si>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</si>
  <si>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</si>
  <si>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</si>
  <si>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</si>
  <si>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</si>
  <si>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</si>
  <si>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</si>
  <si>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</si>
  <si>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</si>
  <si>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</si>
  <si>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</si>
  <si>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2019.g.III.cet.</t>
  </si>
  <si>
    <t>Pārskatu kopsavilkums par vides kritēriju piemērošanu noslēgtajiem pārtikas produktu piegādes līgumiem 2019.gada 4.ceturksnis*</t>
  </si>
  <si>
    <t>4.ceturksnis</t>
  </si>
  <si>
    <t>2019.gada 4.ceturksnis</t>
  </si>
  <si>
    <t>2018.gada 4.ceturksnis</t>
  </si>
  <si>
    <t>2019.g.IV.cet.</t>
  </si>
  <si>
    <t>2019.g. IV.cet.</t>
  </si>
  <si>
    <t>2019.g. III cet.</t>
  </si>
  <si>
    <t>2019.g. II cet.</t>
  </si>
  <si>
    <t>2019.g. I cet.</t>
  </si>
  <si>
    <t>Alsungas novada dome</t>
  </si>
  <si>
    <t>Rīgas 148.pirmsskolas izglītības iestāde</t>
  </si>
  <si>
    <t>Rīgas 232.pirmsskolas izglītības iestāde</t>
  </si>
  <si>
    <t>Stiklu speciālā internātpamatskola</t>
  </si>
  <si>
    <t>Rīgas 68. pirmsskolas izglītības iestāde</t>
  </si>
  <si>
    <t>Rīgas 123. pirmsskolas izglītības iestāde</t>
  </si>
  <si>
    <t>Rīgas 57.pirmsskolas izglītības iestāde</t>
  </si>
  <si>
    <t>Rīgas 88.pirmsskolas izglītības iestāde</t>
  </si>
  <si>
    <t>Rīgas 193.pirmsskolas izglītības iestāde</t>
  </si>
  <si>
    <t>Auces novada pašvaldība</t>
  </si>
  <si>
    <t>Vecumnieku novada dome</t>
  </si>
  <si>
    <t>Rīgas 135. pirmsskolas izglītības iestāde "Liepziediņi"</t>
  </si>
  <si>
    <t>Rīgas 243.pirmsskolas izglītības iestāde</t>
  </si>
  <si>
    <t>Rīgas 5. pirmsskolas izglītības iestāde "Čiekuriņš"</t>
  </si>
  <si>
    <t>Rīgas 273.pirmsskolas izglītības iestāde</t>
  </si>
  <si>
    <t>Rīgas 13.pirmsskolas izglītības iestāde "Ābecītis"</t>
  </si>
  <si>
    <t>Rīgas 125.pirmsskolas izglītības iestāde</t>
  </si>
  <si>
    <t>Rīgas pirmsskolas izglītības iestāde "Cielaviņa"</t>
  </si>
  <si>
    <t>Rīgas 74.pirmsskolas izglītības iestāde</t>
  </si>
  <si>
    <t>Rīgas 42.pirmsskolas izglītības iestāde</t>
  </si>
  <si>
    <t>Rīgas 66.pirmsskolas izglītības iestāde</t>
  </si>
  <si>
    <t>Rīgas 112. pirmsskolas izglītības iestāde</t>
  </si>
  <si>
    <t>Rīgas 221. pirmsskolas izglītības iestāde</t>
  </si>
  <si>
    <t>Rīgas 167. pirmsskolas izglītības iestāde</t>
  </si>
  <si>
    <t>Rīgas 223. pirmsskolas izglītības iestāde</t>
  </si>
  <si>
    <t>Rīgas Āgenskalna pirmsskola</t>
  </si>
  <si>
    <t>Rīgas 236.pirmsskolas izglītības iestāde "Eglīte"</t>
  </si>
  <si>
    <t>Rīgas Grīziņkalna pirmsskola</t>
  </si>
  <si>
    <t>Rīgas 7. pirmsskolas izglītības iestāde</t>
  </si>
  <si>
    <t>Rīgas pirmsskolas izglītības iestāde "Imanta"</t>
  </si>
  <si>
    <t>Rīgas 170.pirmsskolas izglītības iestāde</t>
  </si>
  <si>
    <t>Rīgas pirmsskolas izglītības iestāde "Vadakstīte"</t>
  </si>
  <si>
    <t>Rīgas 132. pirmsskolas izglītības iestāde "Ieviņa"</t>
  </si>
  <si>
    <t>Rīgas 251.pirmsskolas izglītības iestāde "Mežciems"</t>
  </si>
  <si>
    <t>Rīgas 15. pirmsskolas izglītības iestāde</t>
  </si>
  <si>
    <t>Rīgas pirmsskolas izglītības iestāde "Zilbīte"</t>
  </si>
  <si>
    <t>Rīgas pirmskolas izglītības iestāde "Zvaigznīte"</t>
  </si>
  <si>
    <t>Rīgas 14.pirmsskolas izglītības iestāde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</si>
  <si>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</si>
  <si>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</si>
  <si>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</si>
  <si>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</si>
  <si>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</si>
  <si>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</si>
  <si>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</si>
  <si>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</si>
  <si>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</si>
  <si>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Pārtikas produktu piegādes Alsungas novada domes iestādēm</t>
  </si>
  <si>
    <t>SIA "Kuldīgas maizes ceptuve"</t>
  </si>
  <si>
    <t>SIA "Futurus food"</t>
  </si>
  <si>
    <t>SIA "SANITEX"</t>
  </si>
  <si>
    <t xml:space="preserve">Pārtikas preču piegādes līgums </t>
  </si>
  <si>
    <t>SIA S.A.V.</t>
  </si>
  <si>
    <t>Piena produkti</t>
  </si>
  <si>
    <t>Maize un baltmaize</t>
  </si>
  <si>
    <t>Gaļas produkti</t>
  </si>
  <si>
    <t>15500000-3</t>
  </si>
  <si>
    <t>15810000-9</t>
  </si>
  <si>
    <t>15130000-8</t>
  </si>
  <si>
    <t>AS Latgales Piens</t>
  </si>
  <si>
    <t>AS Latvijas Maiznieks</t>
  </si>
  <si>
    <t>SIA Nākotne Export</t>
  </si>
  <si>
    <t>Medumu speciālā pamatskola</t>
  </si>
  <si>
    <t>pārtikas piegāde</t>
  </si>
  <si>
    <t>S.A.V. SIA</t>
  </si>
  <si>
    <t>Nimaks SIA</t>
  </si>
  <si>
    <t>Dažādi pārtikas produkti</t>
  </si>
  <si>
    <t>Piens un piena produkti</t>
  </si>
  <si>
    <t>Maize un svaigi cepti konditorejas izstrādājumi</t>
  </si>
  <si>
    <t>Saldēti produkti</t>
  </si>
  <si>
    <t>PLPKS Dundaga</t>
  </si>
  <si>
    <t>AS LPB</t>
  </si>
  <si>
    <t>Pārtikas preču piegāde</t>
  </si>
  <si>
    <t>SIA " Svit un K "</t>
  </si>
  <si>
    <t>Zaļais līgums</t>
  </si>
  <si>
    <t>SIA "KAPPARIS"</t>
  </si>
  <si>
    <t>Pārtikas preču piegādes līgums</t>
  </si>
  <si>
    <t>SIA Asvo Plus</t>
  </si>
  <si>
    <t>Gaļa un gaļas produkti</t>
  </si>
  <si>
    <t>Pusžāvēti un kūpināti izstrādājumi no gaļas</t>
  </si>
  <si>
    <t>15100000-9</t>
  </si>
  <si>
    <t>SIA "Kurzemes Gaļsaimnieks"</t>
  </si>
  <si>
    <t>Kartupeļu piegāde Vecumnieku novada pašvaldības iestādēm</t>
  </si>
  <si>
    <t>03212100-1</t>
  </si>
  <si>
    <t>Pētersona Ilmāra zemnieku saimniecība „BALTIŅI”</t>
  </si>
  <si>
    <t>pārtikas produktu piegāde</t>
  </si>
  <si>
    <t>Cūkgaļas piegāde</t>
  </si>
  <si>
    <t>15113000-3</t>
  </si>
  <si>
    <t>ēdiena piegādes pakalpojumus</t>
  </si>
  <si>
    <t>SIA "Aniva"</t>
  </si>
  <si>
    <t>SIA "Flamenko"</t>
  </si>
  <si>
    <t>SIA Ambers99</t>
  </si>
  <si>
    <t xml:space="preserve">SIA Tirgus Jums </t>
  </si>
  <si>
    <t>SIA "Lanika RD"</t>
  </si>
  <si>
    <t>PS Flamen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</si>
</sst>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15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164" fontId="0" fillId="4" borderId="13" xfId="0" applyNumberFormat="1" applyFill="1" applyBorder="1"/>
    <xf numFmtId="3" fontId="0" fillId="4" borderId="13" xfId="0" applyNumberFormat="1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164" fontId="1" fillId="3" borderId="13" xfId="0" applyNumberFormat="1" applyFont="1" applyFill="1" applyBorder="1"/>
    <xf numFmtId="3" fontId="0" fillId="3" borderId="13" xfId="0" applyNumberFormat="1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4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0" fontId="0" fillId="0" borderId="1" xfId="0" applyBorder="1" applyAlignment="1">
      <alignment wrapText="1"/>
    </xf>
    <xf numFmtId="0" fontId="0" fillId="4" borderId="10" xfId="0" applyFill="1" applyBorder="1" applyAlignment="1">
      <alignment horizontal="right" wrapText="1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9" xfId="0" applyFill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9" fontId="0" fillId="4" borderId="15" xfId="0" applyNumberFormat="1" applyFill="1" applyBorder="1"/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4" borderId="1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3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3" fontId="0" fillId="0" borderId="15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 wrapText="1"/>
    </xf>
    <xf numFmtId="3" fontId="0" fillId="0" borderId="10" xfId="0" applyNumberFormat="1" applyBorder="1" applyAlignment="1">
      <alignment vertical="center"/>
    </xf>
    <xf numFmtId="3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vertical="center" wrapText="1"/>
    </xf>
    <xf numFmtId="3" fontId="0" fillId="0" borderId="10" xfId="0" applyNumberFormat="1" applyBorder="1" applyAlignment="1">
      <alignment horizontal="right" vertical="center"/>
    </xf>
    <xf numFmtId="3" fontId="0" fillId="0" borderId="15" xfId="0" applyNumberFormat="1" applyBorder="1" applyAlignment="1">
      <alignment horizontal="right" vertical="center"/>
    </xf>
    <xf numFmtId="0" fontId="0" fillId="0" borderId="0" xfId="0" applyAlignment="1">
      <alignment wrapText="1"/>
    </xf>
    <xf numFmtId="3" fontId="0" fillId="0" borderId="10" xfId="0" applyNumberForma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3" fontId="0" fillId="0" borderId="4" xfId="0" applyNumberFormat="1" applyBorder="1" applyAlignment="1">
      <alignment horizontal="left" wrapText="1"/>
    </xf>
    <xf numFmtId="3" fontId="0" fillId="0" borderId="5" xfId="0" applyNumberFormat="1" applyBorder="1" applyAlignment="1">
      <alignment horizontal="left" wrapText="1"/>
    </xf>
    <xf numFmtId="3" fontId="0" fillId="0" borderId="6" xfId="0" applyNumberFormat="1" applyBorder="1" applyAlignment="1">
      <alignment horizontal="left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 wrapText="1"/>
    </xf>
    <xf numFmtId="3" fontId="0" fillId="0" borderId="10" xfId="0" applyNumberFormat="1" applyBorder="1" applyAlignment="1">
      <alignment horizontal="left" wrapText="1"/>
    </xf>
    <xf numFmtId="3" fontId="0" fillId="0" borderId="4" xfId="0" applyNumberFormat="1" applyBorder="1" applyAlignment="1">
      <alignment horizontal="left"/>
    </xf>
    <xf numFmtId="3" fontId="0" fillId="0" borderId="5" xfId="0" applyNumberFormat="1" applyBorder="1" applyAlignment="1">
      <alignment horizontal="left"/>
    </xf>
    <xf numFmtId="3" fontId="0" fillId="0" borderId="6" xfId="0" applyNumberForma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0" fontId="0" fillId="0" borderId="9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3" fontId="0" fillId="0" borderId="1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Lig_skaita_dinamika_pec_CPV!$A$29:$A$49</c:f>
              <c:strCache>
                <c:ptCount val="21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  <c:pt idx="18">
                  <c:v>2019.g.II cet</c:v>
                </c:pt>
                <c:pt idx="19">
                  <c:v>2019.g.III.cet.</c:v>
                </c:pt>
                <c:pt idx="20">
                  <c:v>2019.g.IV.cet.</c:v>
                </c:pt>
              </c:strCache>
            </c:strRef>
          </c:cat>
          <c:val>
            <c:numRef>
              <c:f>Lig_skaita_dinamika_pec_CPV!$B$29:$B$49</c:f>
              <c:numCache>
                <c:formatCode>General</c:formatCode>
                <c:ptCount val="21"/>
                <c:pt idx="0">
                  <c:v>5</c:v>
                </c:pt>
                <c:pt idx="1">
                  <c:v>15</c:v>
                </c:pt>
                <c:pt idx="2">
                  <c:v>37</c:v>
                </c:pt>
                <c:pt idx="3">
                  <c:v>107</c:v>
                </c:pt>
                <c:pt idx="4">
                  <c:v>100</c:v>
                </c:pt>
                <c:pt idx="5">
                  <c:v>104</c:v>
                </c:pt>
                <c:pt idx="6">
                  <c:v>46</c:v>
                </c:pt>
                <c:pt idx="7">
                  <c:v>66</c:v>
                </c:pt>
                <c:pt idx="8">
                  <c:v>147</c:v>
                </c:pt>
                <c:pt idx="9">
                  <c:v>86</c:v>
                </c:pt>
                <c:pt idx="10">
                  <c:v>0</c:v>
                </c:pt>
                <c:pt idx="11">
                  <c:v>41</c:v>
                </c:pt>
                <c:pt idx="12">
                  <c:v>119</c:v>
                </c:pt>
                <c:pt idx="13">
                  <c:v>94</c:v>
                </c:pt>
                <c:pt idx="14">
                  <c:v>27</c:v>
                </c:pt>
                <c:pt idx="15">
                  <c:v>62</c:v>
                </c:pt>
                <c:pt idx="16">
                  <c:v>68</c:v>
                </c:pt>
                <c:pt idx="17">
                  <c:v>59</c:v>
                </c:pt>
                <c:pt idx="18">
                  <c:v>33</c:v>
                </c:pt>
                <c:pt idx="19">
                  <c:v>49</c:v>
                </c:pt>
                <c:pt idx="2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Lig_skaita_dinamika_pec_CPV!$A$29:$A$49</c:f>
              <c:strCache>
                <c:ptCount val="21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  <c:pt idx="18">
                  <c:v>2019.g.II cet</c:v>
                </c:pt>
                <c:pt idx="19">
                  <c:v>2019.g.III.cet.</c:v>
                </c:pt>
                <c:pt idx="20">
                  <c:v>2019.g.IV.cet.</c:v>
                </c:pt>
              </c:strCache>
            </c:strRef>
          </c:cat>
          <c:val>
            <c:numRef>
              <c:f>Lig_skaita_dinamika_pec_CPV!$C$29:$C$49</c:f>
              <c:numCache>
                <c:formatCode>General</c:formatCode>
                <c:ptCount val="21"/>
                <c:pt idx="0">
                  <c:v>1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2</c:v>
                </c:pt>
                <c:pt idx="17">
                  <c:v>4</c:v>
                </c:pt>
                <c:pt idx="18">
                  <c:v>0</c:v>
                </c:pt>
                <c:pt idx="19">
                  <c:v>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Lig_skaita_dinamika_pec_CPV!$A$29:$A$49</c:f>
              <c:strCache>
                <c:ptCount val="21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2018.g.IV cet.</c:v>
                </c:pt>
                <c:pt idx="17">
                  <c:v>2019.g.I cet</c:v>
                </c:pt>
                <c:pt idx="18">
                  <c:v>2019.g.II cet</c:v>
                </c:pt>
                <c:pt idx="19">
                  <c:v>2019.g.III.cet.</c:v>
                </c:pt>
                <c:pt idx="20">
                  <c:v>2019.g.IV.cet.</c:v>
                </c:pt>
              </c:strCache>
            </c:strRef>
          </c:cat>
          <c:val>
            <c:numRef>
              <c:f>Lig_skaita_dinamika_pec_CPV!$D$29:$D$49</c:f>
              <c:numCache>
                <c:formatCode>General</c:formatCode>
                <c:ptCount val="21"/>
                <c:pt idx="0">
                  <c:v>2</c:v>
                </c:pt>
                <c:pt idx="1">
                  <c:v>4</c:v>
                </c:pt>
                <c:pt idx="2">
                  <c:v>20</c:v>
                </c:pt>
                <c:pt idx="3">
                  <c:v>56</c:v>
                </c:pt>
                <c:pt idx="4">
                  <c:v>43</c:v>
                </c:pt>
                <c:pt idx="5">
                  <c:v>38</c:v>
                </c:pt>
                <c:pt idx="6">
                  <c:v>22</c:v>
                </c:pt>
                <c:pt idx="7">
                  <c:v>29</c:v>
                </c:pt>
                <c:pt idx="8">
                  <c:v>82</c:v>
                </c:pt>
                <c:pt idx="9">
                  <c:v>50</c:v>
                </c:pt>
                <c:pt idx="10">
                  <c:v>0</c:v>
                </c:pt>
                <c:pt idx="11">
                  <c:v>27</c:v>
                </c:pt>
                <c:pt idx="12">
                  <c:v>87</c:v>
                </c:pt>
                <c:pt idx="13">
                  <c:v>35</c:v>
                </c:pt>
                <c:pt idx="14">
                  <c:v>14</c:v>
                </c:pt>
                <c:pt idx="15">
                  <c:v>31</c:v>
                </c:pt>
                <c:pt idx="16">
                  <c:v>50</c:v>
                </c:pt>
                <c:pt idx="17">
                  <c:v>23</c:v>
                </c:pt>
                <c:pt idx="18">
                  <c:v>21</c:v>
                </c:pt>
                <c:pt idx="19">
                  <c:v>22</c:v>
                </c:pt>
                <c:pt idx="2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9.5189025796371146E-2"/>
          <c:y val="0.14276689549921975"/>
          <c:w val="0.83381186472978197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2603550295857988E-2"/>
                  <c:y val="-6.66500679509922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-9.4674556213017753E-3"/>
                  <c:y val="7.16006349008745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9.4674556213017458E-3"/>
                  <c:y val="-1.38883528886952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9.467455621301718E-3"/>
                  <c:y val="8.39457221997447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0"/>
                  <c:y val="0.116754121149876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5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34-45AE-B137-7294759A103F}"/>
                </c:ext>
              </c:extLst>
            </c:dLbl>
            <c:dLbl>
              <c:idx val="6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1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5AE-B137-7294759A103F}"/>
                </c:ext>
              </c:extLst>
            </c:dLbl>
            <c:dLbl>
              <c:idx val="12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7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BD-4A9A-A52F-E1D5BE711DAE}"/>
                </c:ext>
              </c:extLst>
            </c:dLbl>
            <c:dLbl>
              <c:idx val="20"/>
              <c:layout>
                <c:manualLayout>
                  <c:x val="1.705426148394526E-2"/>
                  <c:y val="0.177326289423133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BD-4A9A-A52F-E1D5BE711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Ligumcenu_dinamika_pec_CPV!$A$31:$A$51</c:f>
              <c:strCache>
                <c:ptCount val="21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 I cet.</c:v>
                </c:pt>
                <c:pt idx="18">
                  <c:v>2019.g. II cet.</c:v>
                </c:pt>
                <c:pt idx="19">
                  <c:v>2019.g. III cet.</c:v>
                </c:pt>
                <c:pt idx="20">
                  <c:v>2019.g. IV.cet.</c:v>
                </c:pt>
              </c:strCache>
            </c:strRef>
          </c:cat>
          <c:val>
            <c:numRef>
              <c:f>Ligumcenu_dinamika_pec_CPV!$B$31:$B$51</c:f>
              <c:numCache>
                <c:formatCode>#,##0</c:formatCode>
                <c:ptCount val="21"/>
                <c:pt idx="0">
                  <c:v>5982</c:v>
                </c:pt>
                <c:pt idx="1">
                  <c:v>34540</c:v>
                </c:pt>
                <c:pt idx="2">
                  <c:v>377898</c:v>
                </c:pt>
                <c:pt idx="3">
                  <c:v>1078644</c:v>
                </c:pt>
                <c:pt idx="4">
                  <c:v>1058952</c:v>
                </c:pt>
                <c:pt idx="5">
                  <c:v>824017</c:v>
                </c:pt>
                <c:pt idx="6">
                  <c:v>398281</c:v>
                </c:pt>
                <c:pt idx="7">
                  <c:v>548749.01</c:v>
                </c:pt>
                <c:pt idx="8">
                  <c:v>2061890</c:v>
                </c:pt>
                <c:pt idx="9">
                  <c:v>911330.81</c:v>
                </c:pt>
                <c:pt idx="10" formatCode="General">
                  <c:v>0</c:v>
                </c:pt>
                <c:pt idx="11">
                  <c:v>724123.07</c:v>
                </c:pt>
                <c:pt idx="12">
                  <c:v>2413156</c:v>
                </c:pt>
                <c:pt idx="13">
                  <c:v>927900</c:v>
                </c:pt>
                <c:pt idx="14">
                  <c:v>352378</c:v>
                </c:pt>
                <c:pt idx="15">
                  <c:v>848013</c:v>
                </c:pt>
                <c:pt idx="16">
                  <c:v>1545233</c:v>
                </c:pt>
                <c:pt idx="17">
                  <c:v>556118</c:v>
                </c:pt>
                <c:pt idx="18">
                  <c:v>586383</c:v>
                </c:pt>
                <c:pt idx="19">
                  <c:v>534438</c:v>
                </c:pt>
                <c:pt idx="20">
                  <c:v>1166881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339794064203513E-2"/>
                  <c:y val="-7.5223097112860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4.7337278106508876E-3"/>
                  <c:y val="-2.10803689064558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6448215158195889E-2"/>
                  <c:y val="-5.39083557951482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4"/>
              <c:layout>
                <c:manualLayout>
                  <c:x val="1.6448215158195965E-2"/>
                  <c:y val="-5.0314465408805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5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34-45AE-B137-7294759A103F}"/>
                </c:ext>
              </c:extLst>
            </c:dLbl>
            <c:dLbl>
              <c:idx val="6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1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9C-41E8-9E16-1600BE0F8AF1}"/>
                </c:ext>
              </c:extLst>
            </c:dLbl>
            <c:dLbl>
              <c:idx val="20"/>
              <c:layout>
                <c:manualLayout>
                  <c:x val="4.961239704420483E-2"/>
                  <c:y val="-1.27713946503745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BD-4A9A-A52F-E1D5BE711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Ligumcenu_dinamika_pec_CPV!$A$31:$A$51</c:f>
              <c:strCache>
                <c:ptCount val="21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 I cet.</c:v>
                </c:pt>
                <c:pt idx="18">
                  <c:v>2019.g. II cet.</c:v>
                </c:pt>
                <c:pt idx="19">
                  <c:v>2019.g. III cet.</c:v>
                </c:pt>
                <c:pt idx="20">
                  <c:v>2019.g. IV.cet.</c:v>
                </c:pt>
              </c:strCache>
            </c:strRef>
          </c:cat>
          <c:val>
            <c:numRef>
              <c:f>Ligumcenu_dinamika_pec_CPV!$C$31:$C$51</c:f>
              <c:numCache>
                <c:formatCode>#,##0</c:formatCode>
                <c:ptCount val="21"/>
                <c:pt idx="0">
                  <c:v>795</c:v>
                </c:pt>
                <c:pt idx="1">
                  <c:v>67065</c:v>
                </c:pt>
                <c:pt idx="2">
                  <c:v>4548</c:v>
                </c:pt>
                <c:pt idx="3">
                  <c:v>94474</c:v>
                </c:pt>
                <c:pt idx="4">
                  <c:v>19275</c:v>
                </c:pt>
                <c:pt idx="5">
                  <c:v>330713</c:v>
                </c:pt>
                <c:pt idx="6">
                  <c:v>19754</c:v>
                </c:pt>
                <c:pt idx="7">
                  <c:v>17317</c:v>
                </c:pt>
                <c:pt idx="8">
                  <c:v>13542</c:v>
                </c:pt>
                <c:pt idx="9">
                  <c:v>26874.91</c:v>
                </c:pt>
                <c:pt idx="10" formatCode="General">
                  <c:v>0</c:v>
                </c:pt>
                <c:pt idx="11">
                  <c:v>3596.6</c:v>
                </c:pt>
                <c:pt idx="12">
                  <c:v>57556</c:v>
                </c:pt>
                <c:pt idx="13">
                  <c:v>56000</c:v>
                </c:pt>
                <c:pt idx="14">
                  <c:v>11941</c:v>
                </c:pt>
                <c:pt idx="15">
                  <c:v>10980</c:v>
                </c:pt>
                <c:pt idx="16">
                  <c:v>23495</c:v>
                </c:pt>
                <c:pt idx="17">
                  <c:v>51068</c:v>
                </c:pt>
                <c:pt idx="18">
                  <c:v>0</c:v>
                </c:pt>
                <c:pt idx="19">
                  <c:v>15293</c:v>
                </c:pt>
                <c:pt idx="20">
                  <c:v>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8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34-45AE-B137-7294759A103F}"/>
                </c:ext>
              </c:extLst>
            </c:dLbl>
            <c:dLbl>
              <c:idx val="10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BD-4A9A-A52F-E1D5BE711D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Ligumcenu_dinamika_pec_CPV!$A$31:$A$50</c:f>
              <c:strCache>
                <c:ptCount val="20"/>
                <c:pt idx="0">
                  <c:v>2014.g. IV cet.</c:v>
                </c:pt>
                <c:pt idx="1">
                  <c:v>2015.g. I cet.</c:v>
                </c:pt>
                <c:pt idx="2">
                  <c:v>2015.g. II cet.</c:v>
                </c:pt>
                <c:pt idx="3">
                  <c:v>2015.g. III cet.</c:v>
                </c:pt>
                <c:pt idx="4">
                  <c:v>2015.g. IV cet.</c:v>
                </c:pt>
                <c:pt idx="5">
                  <c:v>2016.g. I cet.</c:v>
                </c:pt>
                <c:pt idx="6">
                  <c:v>2016.g. II cet.</c:v>
                </c:pt>
                <c:pt idx="7">
                  <c:v>2016.g. III cet.</c:v>
                </c:pt>
                <c:pt idx="8">
                  <c:v>2016.g. IV cet.</c:v>
                </c:pt>
                <c:pt idx="9">
                  <c:v>2017.g. I cet.</c:v>
                </c:pt>
                <c:pt idx="10">
                  <c:v>2017.g. II cet.</c:v>
                </c:pt>
                <c:pt idx="11">
                  <c:v>2017.g. III cet.</c:v>
                </c:pt>
                <c:pt idx="12">
                  <c:v>2017.g. IV cet.</c:v>
                </c:pt>
                <c:pt idx="13">
                  <c:v>2018.g. I cet.</c:v>
                </c:pt>
                <c:pt idx="14">
                  <c:v>2018.g. II cet.</c:v>
                </c:pt>
                <c:pt idx="15">
                  <c:v>2018.g. IIIcet.</c:v>
                </c:pt>
                <c:pt idx="16">
                  <c:v>2018.g. IV cet.</c:v>
                </c:pt>
                <c:pt idx="17">
                  <c:v>2019.g. I cet.</c:v>
                </c:pt>
                <c:pt idx="18">
                  <c:v>2019.g. II cet.</c:v>
                </c:pt>
                <c:pt idx="19">
                  <c:v>2019.g. III cet.</c:v>
                </c:pt>
              </c:strCache>
            </c:strRef>
          </c:cat>
          <c:val>
            <c:numRef>
              <c:f>Ligumcenu_dinamika_pec_CPV!$D$31:$D$51</c:f>
              <c:numCache>
                <c:formatCode>#,##0</c:formatCode>
                <c:ptCount val="21"/>
                <c:pt idx="0">
                  <c:v>1129</c:v>
                </c:pt>
                <c:pt idx="1">
                  <c:v>3629</c:v>
                </c:pt>
                <c:pt idx="2">
                  <c:v>8499</c:v>
                </c:pt>
                <c:pt idx="3">
                  <c:v>9858</c:v>
                </c:pt>
                <c:pt idx="4">
                  <c:v>9627</c:v>
                </c:pt>
                <c:pt idx="5">
                  <c:v>9869</c:v>
                </c:pt>
                <c:pt idx="6">
                  <c:v>7334</c:v>
                </c:pt>
                <c:pt idx="7">
                  <c:v>7754.33</c:v>
                </c:pt>
                <c:pt idx="8">
                  <c:v>13304</c:v>
                </c:pt>
                <c:pt idx="9">
                  <c:v>9573.5300000000007</c:v>
                </c:pt>
                <c:pt idx="10" formatCode="General">
                  <c:v>0</c:v>
                </c:pt>
                <c:pt idx="11">
                  <c:v>16924</c:v>
                </c:pt>
                <c:pt idx="12">
                  <c:v>19925</c:v>
                </c:pt>
                <c:pt idx="13">
                  <c:v>9646</c:v>
                </c:pt>
                <c:pt idx="14">
                  <c:v>10120</c:v>
                </c:pt>
                <c:pt idx="15">
                  <c:v>12632</c:v>
                </c:pt>
                <c:pt idx="16">
                  <c:v>22410</c:v>
                </c:pt>
                <c:pt idx="17">
                  <c:v>9638</c:v>
                </c:pt>
                <c:pt idx="18">
                  <c:v>17769</c:v>
                </c:pt>
                <c:pt idx="19">
                  <c:v>9817</c:v>
                </c:pt>
                <c:pt idx="20">
                  <c:v>21355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161925</xdr:rowOff>
    </xdr:from>
    <xdr:to>
      <xdr:col>9</xdr:col>
      <xdr:colOff>371474</xdr:colOff>
      <xdr:row>20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133350</xdr:rowOff>
    </xdr:from>
    <xdr:to>
      <xdr:col>11</xdr:col>
      <xdr:colOff>523875</xdr:colOff>
      <xdr:row>26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workbookViewId="0">
      <selection activeCell="J7" sqref="J7"/>
    </sheetView>
  </sheetViews>
  <sheetFormatPr defaultRowHeight="15" x14ac:dyDescent="0.25"/>
  <cols>
    <col min="1" max="1" width="4.140625" customWidth="1"/>
    <col min="2" max="2" width="11.5703125" customWidth="1"/>
    <col min="3" max="3" width="18.42578125" customWidth="1"/>
    <col min="4" max="4" width="18.7109375" customWidth="1"/>
    <col min="5" max="5" width="7.42578125" customWidth="1"/>
    <col min="6" max="6" width="13.5703125" customWidth="1"/>
    <col min="7" max="7" width="13.140625" customWidth="1"/>
    <col min="8" max="8" width="10" bestFit="1" customWidth="1"/>
    <col min="240" max="240" width="4.140625" customWidth="1"/>
    <col min="241" max="241" width="11.5703125" customWidth="1"/>
    <col min="242" max="242" width="18.42578125" customWidth="1"/>
    <col min="243" max="243" width="18.7109375" customWidth="1"/>
    <col min="244" max="244" width="7.42578125" customWidth="1"/>
    <col min="245" max="245" width="13.5703125" customWidth="1"/>
    <col min="246" max="246" width="13.140625" customWidth="1"/>
    <col min="248" max="248" width="65.42578125" customWidth="1"/>
    <col min="496" max="496" width="4.140625" customWidth="1"/>
    <col min="497" max="497" width="11.5703125" customWidth="1"/>
    <col min="498" max="498" width="18.42578125" customWidth="1"/>
    <col min="499" max="499" width="18.7109375" customWidth="1"/>
    <col min="500" max="500" width="7.42578125" customWidth="1"/>
    <col min="501" max="501" width="13.5703125" customWidth="1"/>
    <col min="502" max="502" width="13.140625" customWidth="1"/>
    <col min="504" max="504" width="65.42578125" customWidth="1"/>
    <col min="752" max="752" width="4.140625" customWidth="1"/>
    <col min="753" max="753" width="11.5703125" customWidth="1"/>
    <col min="754" max="754" width="18.42578125" customWidth="1"/>
    <col min="755" max="755" width="18.7109375" customWidth="1"/>
    <col min="756" max="756" width="7.42578125" customWidth="1"/>
    <col min="757" max="757" width="13.5703125" customWidth="1"/>
    <col min="758" max="758" width="13.140625" customWidth="1"/>
    <col min="760" max="760" width="65.42578125" customWidth="1"/>
    <col min="1008" max="1008" width="4.140625" customWidth="1"/>
    <col min="1009" max="1009" width="11.5703125" customWidth="1"/>
    <col min="1010" max="1010" width="18.42578125" customWidth="1"/>
    <col min="1011" max="1011" width="18.7109375" customWidth="1"/>
    <col min="1012" max="1012" width="7.42578125" customWidth="1"/>
    <col min="1013" max="1013" width="13.5703125" customWidth="1"/>
    <col min="1014" max="1014" width="13.140625" customWidth="1"/>
    <col min="1016" max="1016" width="65.42578125" customWidth="1"/>
    <col min="1264" max="1264" width="4.140625" customWidth="1"/>
    <col min="1265" max="1265" width="11.5703125" customWidth="1"/>
    <col min="1266" max="1266" width="18.42578125" customWidth="1"/>
    <col min="1267" max="1267" width="18.7109375" customWidth="1"/>
    <col min="1268" max="1268" width="7.42578125" customWidth="1"/>
    <col min="1269" max="1269" width="13.5703125" customWidth="1"/>
    <col min="1270" max="1270" width="13.140625" customWidth="1"/>
    <col min="1272" max="1272" width="65.42578125" customWidth="1"/>
    <col min="1520" max="1520" width="4.140625" customWidth="1"/>
    <col min="1521" max="1521" width="11.5703125" customWidth="1"/>
    <col min="1522" max="1522" width="18.42578125" customWidth="1"/>
    <col min="1523" max="1523" width="18.7109375" customWidth="1"/>
    <col min="1524" max="1524" width="7.42578125" customWidth="1"/>
    <col min="1525" max="1525" width="13.5703125" customWidth="1"/>
    <col min="1526" max="1526" width="13.140625" customWidth="1"/>
    <col min="1528" max="1528" width="65.42578125" customWidth="1"/>
    <col min="1776" max="1776" width="4.140625" customWidth="1"/>
    <col min="1777" max="1777" width="11.5703125" customWidth="1"/>
    <col min="1778" max="1778" width="18.42578125" customWidth="1"/>
    <col min="1779" max="1779" width="18.7109375" customWidth="1"/>
    <col min="1780" max="1780" width="7.42578125" customWidth="1"/>
    <col min="1781" max="1781" width="13.5703125" customWidth="1"/>
    <col min="1782" max="1782" width="13.140625" customWidth="1"/>
    <col min="1784" max="1784" width="65.42578125" customWidth="1"/>
    <col min="2032" max="2032" width="4.140625" customWidth="1"/>
    <col min="2033" max="2033" width="11.5703125" customWidth="1"/>
    <col min="2034" max="2034" width="18.42578125" customWidth="1"/>
    <col min="2035" max="2035" width="18.7109375" customWidth="1"/>
    <col min="2036" max="2036" width="7.42578125" customWidth="1"/>
    <col min="2037" max="2037" width="13.5703125" customWidth="1"/>
    <col min="2038" max="2038" width="13.140625" customWidth="1"/>
    <col min="2040" max="2040" width="65.42578125" customWidth="1"/>
    <col min="2288" max="2288" width="4.140625" customWidth="1"/>
    <col min="2289" max="2289" width="11.5703125" customWidth="1"/>
    <col min="2290" max="2290" width="18.42578125" customWidth="1"/>
    <col min="2291" max="2291" width="18.7109375" customWidth="1"/>
    <col min="2292" max="2292" width="7.42578125" customWidth="1"/>
    <col min="2293" max="2293" width="13.5703125" customWidth="1"/>
    <col min="2294" max="2294" width="13.140625" customWidth="1"/>
    <col min="2296" max="2296" width="65.42578125" customWidth="1"/>
    <col min="2544" max="2544" width="4.140625" customWidth="1"/>
    <col min="2545" max="2545" width="11.5703125" customWidth="1"/>
    <col min="2546" max="2546" width="18.42578125" customWidth="1"/>
    <col min="2547" max="2547" width="18.7109375" customWidth="1"/>
    <col min="2548" max="2548" width="7.42578125" customWidth="1"/>
    <col min="2549" max="2549" width="13.5703125" customWidth="1"/>
    <col min="2550" max="2550" width="13.140625" customWidth="1"/>
    <col min="2552" max="2552" width="65.42578125" customWidth="1"/>
    <col min="2800" max="2800" width="4.140625" customWidth="1"/>
    <col min="2801" max="2801" width="11.5703125" customWidth="1"/>
    <col min="2802" max="2802" width="18.42578125" customWidth="1"/>
    <col min="2803" max="2803" width="18.7109375" customWidth="1"/>
    <col min="2804" max="2804" width="7.42578125" customWidth="1"/>
    <col min="2805" max="2805" width="13.5703125" customWidth="1"/>
    <col min="2806" max="2806" width="13.140625" customWidth="1"/>
    <col min="2808" max="2808" width="65.42578125" customWidth="1"/>
    <col min="3056" max="3056" width="4.140625" customWidth="1"/>
    <col min="3057" max="3057" width="11.5703125" customWidth="1"/>
    <col min="3058" max="3058" width="18.42578125" customWidth="1"/>
    <col min="3059" max="3059" width="18.7109375" customWidth="1"/>
    <col min="3060" max="3060" width="7.42578125" customWidth="1"/>
    <col min="3061" max="3061" width="13.5703125" customWidth="1"/>
    <col min="3062" max="3062" width="13.140625" customWidth="1"/>
    <col min="3064" max="3064" width="65.42578125" customWidth="1"/>
    <col min="3312" max="3312" width="4.140625" customWidth="1"/>
    <col min="3313" max="3313" width="11.5703125" customWidth="1"/>
    <col min="3314" max="3314" width="18.42578125" customWidth="1"/>
    <col min="3315" max="3315" width="18.7109375" customWidth="1"/>
    <col min="3316" max="3316" width="7.42578125" customWidth="1"/>
    <col min="3317" max="3317" width="13.5703125" customWidth="1"/>
    <col min="3318" max="3318" width="13.140625" customWidth="1"/>
    <col min="3320" max="3320" width="65.42578125" customWidth="1"/>
    <col min="3568" max="3568" width="4.140625" customWidth="1"/>
    <col min="3569" max="3569" width="11.5703125" customWidth="1"/>
    <col min="3570" max="3570" width="18.42578125" customWidth="1"/>
    <col min="3571" max="3571" width="18.7109375" customWidth="1"/>
    <col min="3572" max="3572" width="7.42578125" customWidth="1"/>
    <col min="3573" max="3573" width="13.5703125" customWidth="1"/>
    <col min="3574" max="3574" width="13.140625" customWidth="1"/>
    <col min="3576" max="3576" width="65.42578125" customWidth="1"/>
    <col min="3824" max="3824" width="4.140625" customWidth="1"/>
    <col min="3825" max="3825" width="11.5703125" customWidth="1"/>
    <col min="3826" max="3826" width="18.42578125" customWidth="1"/>
    <col min="3827" max="3827" width="18.7109375" customWidth="1"/>
    <col min="3828" max="3828" width="7.42578125" customWidth="1"/>
    <col min="3829" max="3829" width="13.5703125" customWidth="1"/>
    <col min="3830" max="3830" width="13.140625" customWidth="1"/>
    <col min="3832" max="3832" width="65.42578125" customWidth="1"/>
    <col min="4080" max="4080" width="4.140625" customWidth="1"/>
    <col min="4081" max="4081" width="11.5703125" customWidth="1"/>
    <col min="4082" max="4082" width="18.42578125" customWidth="1"/>
    <col min="4083" max="4083" width="18.7109375" customWidth="1"/>
    <col min="4084" max="4084" width="7.42578125" customWidth="1"/>
    <col min="4085" max="4085" width="13.5703125" customWidth="1"/>
    <col min="4086" max="4086" width="13.140625" customWidth="1"/>
    <col min="4088" max="4088" width="65.42578125" customWidth="1"/>
    <col min="4336" max="4336" width="4.140625" customWidth="1"/>
    <col min="4337" max="4337" width="11.5703125" customWidth="1"/>
    <col min="4338" max="4338" width="18.42578125" customWidth="1"/>
    <col min="4339" max="4339" width="18.7109375" customWidth="1"/>
    <col min="4340" max="4340" width="7.42578125" customWidth="1"/>
    <col min="4341" max="4341" width="13.5703125" customWidth="1"/>
    <col min="4342" max="4342" width="13.140625" customWidth="1"/>
    <col min="4344" max="4344" width="65.42578125" customWidth="1"/>
    <col min="4592" max="4592" width="4.140625" customWidth="1"/>
    <col min="4593" max="4593" width="11.5703125" customWidth="1"/>
    <col min="4594" max="4594" width="18.42578125" customWidth="1"/>
    <col min="4595" max="4595" width="18.7109375" customWidth="1"/>
    <col min="4596" max="4596" width="7.42578125" customWidth="1"/>
    <col min="4597" max="4597" width="13.5703125" customWidth="1"/>
    <col min="4598" max="4598" width="13.140625" customWidth="1"/>
    <col min="4600" max="4600" width="65.42578125" customWidth="1"/>
    <col min="4848" max="4848" width="4.140625" customWidth="1"/>
    <col min="4849" max="4849" width="11.5703125" customWidth="1"/>
    <col min="4850" max="4850" width="18.42578125" customWidth="1"/>
    <col min="4851" max="4851" width="18.7109375" customWidth="1"/>
    <col min="4852" max="4852" width="7.42578125" customWidth="1"/>
    <col min="4853" max="4853" width="13.5703125" customWidth="1"/>
    <col min="4854" max="4854" width="13.140625" customWidth="1"/>
    <col min="4856" max="4856" width="65.42578125" customWidth="1"/>
    <col min="5104" max="5104" width="4.140625" customWidth="1"/>
    <col min="5105" max="5105" width="11.5703125" customWidth="1"/>
    <col min="5106" max="5106" width="18.42578125" customWidth="1"/>
    <col min="5107" max="5107" width="18.7109375" customWidth="1"/>
    <col min="5108" max="5108" width="7.42578125" customWidth="1"/>
    <col min="5109" max="5109" width="13.5703125" customWidth="1"/>
    <col min="5110" max="5110" width="13.140625" customWidth="1"/>
    <col min="5112" max="5112" width="65.42578125" customWidth="1"/>
    <col min="5360" max="5360" width="4.140625" customWidth="1"/>
    <col min="5361" max="5361" width="11.5703125" customWidth="1"/>
    <col min="5362" max="5362" width="18.42578125" customWidth="1"/>
    <col min="5363" max="5363" width="18.7109375" customWidth="1"/>
    <col min="5364" max="5364" width="7.42578125" customWidth="1"/>
    <col min="5365" max="5365" width="13.5703125" customWidth="1"/>
    <col min="5366" max="5366" width="13.140625" customWidth="1"/>
    <col min="5368" max="5368" width="65.42578125" customWidth="1"/>
    <col min="5616" max="5616" width="4.140625" customWidth="1"/>
    <col min="5617" max="5617" width="11.5703125" customWidth="1"/>
    <col min="5618" max="5618" width="18.42578125" customWidth="1"/>
    <col min="5619" max="5619" width="18.7109375" customWidth="1"/>
    <col min="5620" max="5620" width="7.42578125" customWidth="1"/>
    <col min="5621" max="5621" width="13.5703125" customWidth="1"/>
    <col min="5622" max="5622" width="13.140625" customWidth="1"/>
    <col min="5624" max="5624" width="65.42578125" customWidth="1"/>
    <col min="5872" max="5872" width="4.140625" customWidth="1"/>
    <col min="5873" max="5873" width="11.5703125" customWidth="1"/>
    <col min="5874" max="5874" width="18.42578125" customWidth="1"/>
    <col min="5875" max="5875" width="18.7109375" customWidth="1"/>
    <col min="5876" max="5876" width="7.42578125" customWidth="1"/>
    <col min="5877" max="5877" width="13.5703125" customWidth="1"/>
    <col min="5878" max="5878" width="13.140625" customWidth="1"/>
    <col min="5880" max="5880" width="65.42578125" customWidth="1"/>
    <col min="6128" max="6128" width="4.140625" customWidth="1"/>
    <col min="6129" max="6129" width="11.5703125" customWidth="1"/>
    <col min="6130" max="6130" width="18.42578125" customWidth="1"/>
    <col min="6131" max="6131" width="18.7109375" customWidth="1"/>
    <col min="6132" max="6132" width="7.42578125" customWidth="1"/>
    <col min="6133" max="6133" width="13.5703125" customWidth="1"/>
    <col min="6134" max="6134" width="13.140625" customWidth="1"/>
    <col min="6136" max="6136" width="65.42578125" customWidth="1"/>
    <col min="6384" max="6384" width="4.140625" customWidth="1"/>
    <col min="6385" max="6385" width="11.5703125" customWidth="1"/>
    <col min="6386" max="6386" width="18.42578125" customWidth="1"/>
    <col min="6387" max="6387" width="18.7109375" customWidth="1"/>
    <col min="6388" max="6388" width="7.42578125" customWidth="1"/>
    <col min="6389" max="6389" width="13.5703125" customWidth="1"/>
    <col min="6390" max="6390" width="13.140625" customWidth="1"/>
    <col min="6392" max="6392" width="65.42578125" customWidth="1"/>
    <col min="6640" max="6640" width="4.140625" customWidth="1"/>
    <col min="6641" max="6641" width="11.5703125" customWidth="1"/>
    <col min="6642" max="6642" width="18.42578125" customWidth="1"/>
    <col min="6643" max="6643" width="18.7109375" customWidth="1"/>
    <col min="6644" max="6644" width="7.42578125" customWidth="1"/>
    <col min="6645" max="6645" width="13.5703125" customWidth="1"/>
    <col min="6646" max="6646" width="13.140625" customWidth="1"/>
    <col min="6648" max="6648" width="65.42578125" customWidth="1"/>
    <col min="6896" max="6896" width="4.140625" customWidth="1"/>
    <col min="6897" max="6897" width="11.5703125" customWidth="1"/>
    <col min="6898" max="6898" width="18.42578125" customWidth="1"/>
    <col min="6899" max="6899" width="18.7109375" customWidth="1"/>
    <col min="6900" max="6900" width="7.42578125" customWidth="1"/>
    <col min="6901" max="6901" width="13.5703125" customWidth="1"/>
    <col min="6902" max="6902" width="13.140625" customWidth="1"/>
    <col min="6904" max="6904" width="65.42578125" customWidth="1"/>
    <col min="7152" max="7152" width="4.140625" customWidth="1"/>
    <col min="7153" max="7153" width="11.5703125" customWidth="1"/>
    <col min="7154" max="7154" width="18.42578125" customWidth="1"/>
    <col min="7155" max="7155" width="18.7109375" customWidth="1"/>
    <col min="7156" max="7156" width="7.42578125" customWidth="1"/>
    <col min="7157" max="7157" width="13.5703125" customWidth="1"/>
    <col min="7158" max="7158" width="13.140625" customWidth="1"/>
    <col min="7160" max="7160" width="65.42578125" customWidth="1"/>
    <col min="7408" max="7408" width="4.140625" customWidth="1"/>
    <col min="7409" max="7409" width="11.5703125" customWidth="1"/>
    <col min="7410" max="7410" width="18.42578125" customWidth="1"/>
    <col min="7411" max="7411" width="18.7109375" customWidth="1"/>
    <col min="7412" max="7412" width="7.42578125" customWidth="1"/>
    <col min="7413" max="7413" width="13.5703125" customWidth="1"/>
    <col min="7414" max="7414" width="13.140625" customWidth="1"/>
    <col min="7416" max="7416" width="65.42578125" customWidth="1"/>
    <col min="7664" max="7664" width="4.140625" customWidth="1"/>
    <col min="7665" max="7665" width="11.5703125" customWidth="1"/>
    <col min="7666" max="7666" width="18.42578125" customWidth="1"/>
    <col min="7667" max="7667" width="18.7109375" customWidth="1"/>
    <col min="7668" max="7668" width="7.42578125" customWidth="1"/>
    <col min="7669" max="7669" width="13.5703125" customWidth="1"/>
    <col min="7670" max="7670" width="13.140625" customWidth="1"/>
    <col min="7672" max="7672" width="65.42578125" customWidth="1"/>
    <col min="7920" max="7920" width="4.140625" customWidth="1"/>
    <col min="7921" max="7921" width="11.5703125" customWidth="1"/>
    <col min="7922" max="7922" width="18.42578125" customWidth="1"/>
    <col min="7923" max="7923" width="18.7109375" customWidth="1"/>
    <col min="7924" max="7924" width="7.42578125" customWidth="1"/>
    <col min="7925" max="7925" width="13.5703125" customWidth="1"/>
    <col min="7926" max="7926" width="13.140625" customWidth="1"/>
    <col min="7928" max="7928" width="65.42578125" customWidth="1"/>
    <col min="8176" max="8176" width="4.140625" customWidth="1"/>
    <col min="8177" max="8177" width="11.5703125" customWidth="1"/>
    <col min="8178" max="8178" width="18.42578125" customWidth="1"/>
    <col min="8179" max="8179" width="18.7109375" customWidth="1"/>
    <col min="8180" max="8180" width="7.42578125" customWidth="1"/>
    <col min="8181" max="8181" width="13.5703125" customWidth="1"/>
    <col min="8182" max="8182" width="13.140625" customWidth="1"/>
    <col min="8184" max="8184" width="65.42578125" customWidth="1"/>
    <col min="8432" max="8432" width="4.140625" customWidth="1"/>
    <col min="8433" max="8433" width="11.5703125" customWidth="1"/>
    <col min="8434" max="8434" width="18.42578125" customWidth="1"/>
    <col min="8435" max="8435" width="18.7109375" customWidth="1"/>
    <col min="8436" max="8436" width="7.42578125" customWidth="1"/>
    <col min="8437" max="8437" width="13.5703125" customWidth="1"/>
    <col min="8438" max="8438" width="13.140625" customWidth="1"/>
    <col min="8440" max="8440" width="65.42578125" customWidth="1"/>
    <col min="8688" max="8688" width="4.140625" customWidth="1"/>
    <col min="8689" max="8689" width="11.5703125" customWidth="1"/>
    <col min="8690" max="8690" width="18.42578125" customWidth="1"/>
    <col min="8691" max="8691" width="18.7109375" customWidth="1"/>
    <col min="8692" max="8692" width="7.42578125" customWidth="1"/>
    <col min="8693" max="8693" width="13.5703125" customWidth="1"/>
    <col min="8694" max="8694" width="13.140625" customWidth="1"/>
    <col min="8696" max="8696" width="65.42578125" customWidth="1"/>
    <col min="8944" max="8944" width="4.140625" customWidth="1"/>
    <col min="8945" max="8945" width="11.5703125" customWidth="1"/>
    <col min="8946" max="8946" width="18.42578125" customWidth="1"/>
    <col min="8947" max="8947" width="18.7109375" customWidth="1"/>
    <col min="8948" max="8948" width="7.42578125" customWidth="1"/>
    <col min="8949" max="8949" width="13.5703125" customWidth="1"/>
    <col min="8950" max="8950" width="13.140625" customWidth="1"/>
    <col min="8952" max="8952" width="65.42578125" customWidth="1"/>
    <col min="9200" max="9200" width="4.140625" customWidth="1"/>
    <col min="9201" max="9201" width="11.5703125" customWidth="1"/>
    <col min="9202" max="9202" width="18.42578125" customWidth="1"/>
    <col min="9203" max="9203" width="18.7109375" customWidth="1"/>
    <col min="9204" max="9204" width="7.42578125" customWidth="1"/>
    <col min="9205" max="9205" width="13.5703125" customWidth="1"/>
    <col min="9206" max="9206" width="13.140625" customWidth="1"/>
    <col min="9208" max="9208" width="65.42578125" customWidth="1"/>
    <col min="9456" max="9456" width="4.140625" customWidth="1"/>
    <col min="9457" max="9457" width="11.5703125" customWidth="1"/>
    <col min="9458" max="9458" width="18.42578125" customWidth="1"/>
    <col min="9459" max="9459" width="18.7109375" customWidth="1"/>
    <col min="9460" max="9460" width="7.42578125" customWidth="1"/>
    <col min="9461" max="9461" width="13.5703125" customWidth="1"/>
    <col min="9462" max="9462" width="13.140625" customWidth="1"/>
    <col min="9464" max="9464" width="65.42578125" customWidth="1"/>
    <col min="9712" max="9712" width="4.140625" customWidth="1"/>
    <col min="9713" max="9713" width="11.5703125" customWidth="1"/>
    <col min="9714" max="9714" width="18.42578125" customWidth="1"/>
    <col min="9715" max="9715" width="18.7109375" customWidth="1"/>
    <col min="9716" max="9716" width="7.42578125" customWidth="1"/>
    <col min="9717" max="9717" width="13.5703125" customWidth="1"/>
    <col min="9718" max="9718" width="13.140625" customWidth="1"/>
    <col min="9720" max="9720" width="65.42578125" customWidth="1"/>
    <col min="9968" max="9968" width="4.140625" customWidth="1"/>
    <col min="9969" max="9969" width="11.5703125" customWidth="1"/>
    <col min="9970" max="9970" width="18.42578125" customWidth="1"/>
    <col min="9971" max="9971" width="18.7109375" customWidth="1"/>
    <col min="9972" max="9972" width="7.42578125" customWidth="1"/>
    <col min="9973" max="9973" width="13.5703125" customWidth="1"/>
    <col min="9974" max="9974" width="13.140625" customWidth="1"/>
    <col min="9976" max="9976" width="65.42578125" customWidth="1"/>
    <col min="10224" max="10224" width="4.140625" customWidth="1"/>
    <col min="10225" max="10225" width="11.5703125" customWidth="1"/>
    <col min="10226" max="10226" width="18.42578125" customWidth="1"/>
    <col min="10227" max="10227" width="18.7109375" customWidth="1"/>
    <col min="10228" max="10228" width="7.42578125" customWidth="1"/>
    <col min="10229" max="10229" width="13.5703125" customWidth="1"/>
    <col min="10230" max="10230" width="13.140625" customWidth="1"/>
    <col min="10232" max="10232" width="65.42578125" customWidth="1"/>
    <col min="10480" max="10480" width="4.140625" customWidth="1"/>
    <col min="10481" max="10481" width="11.5703125" customWidth="1"/>
    <col min="10482" max="10482" width="18.42578125" customWidth="1"/>
    <col min="10483" max="10483" width="18.7109375" customWidth="1"/>
    <col min="10484" max="10484" width="7.42578125" customWidth="1"/>
    <col min="10485" max="10485" width="13.5703125" customWidth="1"/>
    <col min="10486" max="10486" width="13.140625" customWidth="1"/>
    <col min="10488" max="10488" width="65.42578125" customWidth="1"/>
    <col min="10736" max="10736" width="4.140625" customWidth="1"/>
    <col min="10737" max="10737" width="11.5703125" customWidth="1"/>
    <col min="10738" max="10738" width="18.42578125" customWidth="1"/>
    <col min="10739" max="10739" width="18.7109375" customWidth="1"/>
    <col min="10740" max="10740" width="7.42578125" customWidth="1"/>
    <col min="10741" max="10741" width="13.5703125" customWidth="1"/>
    <col min="10742" max="10742" width="13.140625" customWidth="1"/>
    <col min="10744" max="10744" width="65.42578125" customWidth="1"/>
    <col min="10992" max="10992" width="4.140625" customWidth="1"/>
    <col min="10993" max="10993" width="11.5703125" customWidth="1"/>
    <col min="10994" max="10994" width="18.42578125" customWidth="1"/>
    <col min="10995" max="10995" width="18.7109375" customWidth="1"/>
    <col min="10996" max="10996" width="7.42578125" customWidth="1"/>
    <col min="10997" max="10997" width="13.5703125" customWidth="1"/>
    <col min="10998" max="10998" width="13.140625" customWidth="1"/>
    <col min="11000" max="11000" width="65.42578125" customWidth="1"/>
    <col min="11248" max="11248" width="4.140625" customWidth="1"/>
    <col min="11249" max="11249" width="11.5703125" customWidth="1"/>
    <col min="11250" max="11250" width="18.42578125" customWidth="1"/>
    <col min="11251" max="11251" width="18.7109375" customWidth="1"/>
    <col min="11252" max="11252" width="7.42578125" customWidth="1"/>
    <col min="11253" max="11253" width="13.5703125" customWidth="1"/>
    <col min="11254" max="11254" width="13.140625" customWidth="1"/>
    <col min="11256" max="11256" width="65.42578125" customWidth="1"/>
    <col min="11504" max="11504" width="4.140625" customWidth="1"/>
    <col min="11505" max="11505" width="11.5703125" customWidth="1"/>
    <col min="11506" max="11506" width="18.42578125" customWidth="1"/>
    <col min="11507" max="11507" width="18.7109375" customWidth="1"/>
    <col min="11508" max="11508" width="7.42578125" customWidth="1"/>
    <col min="11509" max="11509" width="13.5703125" customWidth="1"/>
    <col min="11510" max="11510" width="13.140625" customWidth="1"/>
    <col min="11512" max="11512" width="65.42578125" customWidth="1"/>
    <col min="11760" max="11760" width="4.140625" customWidth="1"/>
    <col min="11761" max="11761" width="11.5703125" customWidth="1"/>
    <col min="11762" max="11762" width="18.42578125" customWidth="1"/>
    <col min="11763" max="11763" width="18.7109375" customWidth="1"/>
    <col min="11764" max="11764" width="7.42578125" customWidth="1"/>
    <col min="11765" max="11765" width="13.5703125" customWidth="1"/>
    <col min="11766" max="11766" width="13.140625" customWidth="1"/>
    <col min="11768" max="11768" width="65.42578125" customWidth="1"/>
    <col min="12016" max="12016" width="4.140625" customWidth="1"/>
    <col min="12017" max="12017" width="11.5703125" customWidth="1"/>
    <col min="12018" max="12018" width="18.42578125" customWidth="1"/>
    <col min="12019" max="12019" width="18.7109375" customWidth="1"/>
    <col min="12020" max="12020" width="7.42578125" customWidth="1"/>
    <col min="12021" max="12021" width="13.5703125" customWidth="1"/>
    <col min="12022" max="12022" width="13.140625" customWidth="1"/>
    <col min="12024" max="12024" width="65.42578125" customWidth="1"/>
    <col min="12272" max="12272" width="4.140625" customWidth="1"/>
    <col min="12273" max="12273" width="11.5703125" customWidth="1"/>
    <col min="12274" max="12274" width="18.42578125" customWidth="1"/>
    <col min="12275" max="12275" width="18.7109375" customWidth="1"/>
    <col min="12276" max="12276" width="7.42578125" customWidth="1"/>
    <col min="12277" max="12277" width="13.5703125" customWidth="1"/>
    <col min="12278" max="12278" width="13.140625" customWidth="1"/>
    <col min="12280" max="12280" width="65.42578125" customWidth="1"/>
    <col min="12528" max="12528" width="4.140625" customWidth="1"/>
    <col min="12529" max="12529" width="11.5703125" customWidth="1"/>
    <col min="12530" max="12530" width="18.42578125" customWidth="1"/>
    <col min="12531" max="12531" width="18.7109375" customWidth="1"/>
    <col min="12532" max="12532" width="7.42578125" customWidth="1"/>
    <col min="12533" max="12533" width="13.5703125" customWidth="1"/>
    <col min="12534" max="12534" width="13.140625" customWidth="1"/>
    <col min="12536" max="12536" width="65.42578125" customWidth="1"/>
    <col min="12784" max="12784" width="4.140625" customWidth="1"/>
    <col min="12785" max="12785" width="11.5703125" customWidth="1"/>
    <col min="12786" max="12786" width="18.42578125" customWidth="1"/>
    <col min="12787" max="12787" width="18.7109375" customWidth="1"/>
    <col min="12788" max="12788" width="7.42578125" customWidth="1"/>
    <col min="12789" max="12789" width="13.5703125" customWidth="1"/>
    <col min="12790" max="12790" width="13.140625" customWidth="1"/>
    <col min="12792" max="12792" width="65.42578125" customWidth="1"/>
    <col min="13040" max="13040" width="4.140625" customWidth="1"/>
    <col min="13041" max="13041" width="11.5703125" customWidth="1"/>
    <col min="13042" max="13042" width="18.42578125" customWidth="1"/>
    <col min="13043" max="13043" width="18.7109375" customWidth="1"/>
    <col min="13044" max="13044" width="7.42578125" customWidth="1"/>
    <col min="13045" max="13045" width="13.5703125" customWidth="1"/>
    <col min="13046" max="13046" width="13.140625" customWidth="1"/>
    <col min="13048" max="13048" width="65.42578125" customWidth="1"/>
    <col min="13296" max="13296" width="4.140625" customWidth="1"/>
    <col min="13297" max="13297" width="11.5703125" customWidth="1"/>
    <col min="13298" max="13298" width="18.42578125" customWidth="1"/>
    <col min="13299" max="13299" width="18.7109375" customWidth="1"/>
    <col min="13300" max="13300" width="7.42578125" customWidth="1"/>
    <col min="13301" max="13301" width="13.5703125" customWidth="1"/>
    <col min="13302" max="13302" width="13.140625" customWidth="1"/>
    <col min="13304" max="13304" width="65.42578125" customWidth="1"/>
    <col min="13552" max="13552" width="4.140625" customWidth="1"/>
    <col min="13553" max="13553" width="11.5703125" customWidth="1"/>
    <col min="13554" max="13554" width="18.42578125" customWidth="1"/>
    <col min="13555" max="13555" width="18.7109375" customWidth="1"/>
    <col min="13556" max="13556" width="7.42578125" customWidth="1"/>
    <col min="13557" max="13557" width="13.5703125" customWidth="1"/>
    <col min="13558" max="13558" width="13.140625" customWidth="1"/>
    <col min="13560" max="13560" width="65.42578125" customWidth="1"/>
    <col min="13808" max="13808" width="4.140625" customWidth="1"/>
    <col min="13809" max="13809" width="11.5703125" customWidth="1"/>
    <col min="13810" max="13810" width="18.42578125" customWidth="1"/>
    <col min="13811" max="13811" width="18.7109375" customWidth="1"/>
    <col min="13812" max="13812" width="7.42578125" customWidth="1"/>
    <col min="13813" max="13813" width="13.5703125" customWidth="1"/>
    <col min="13814" max="13814" width="13.140625" customWidth="1"/>
    <col min="13816" max="13816" width="65.42578125" customWidth="1"/>
    <col min="14064" max="14064" width="4.140625" customWidth="1"/>
    <col min="14065" max="14065" width="11.5703125" customWidth="1"/>
    <col min="14066" max="14066" width="18.42578125" customWidth="1"/>
    <col min="14067" max="14067" width="18.7109375" customWidth="1"/>
    <col min="14068" max="14068" width="7.42578125" customWidth="1"/>
    <col min="14069" max="14069" width="13.5703125" customWidth="1"/>
    <col min="14070" max="14070" width="13.140625" customWidth="1"/>
    <col min="14072" max="14072" width="65.42578125" customWidth="1"/>
    <col min="14320" max="14320" width="4.140625" customWidth="1"/>
    <col min="14321" max="14321" width="11.5703125" customWidth="1"/>
    <col min="14322" max="14322" width="18.42578125" customWidth="1"/>
    <col min="14323" max="14323" width="18.7109375" customWidth="1"/>
    <col min="14324" max="14324" width="7.42578125" customWidth="1"/>
    <col min="14325" max="14325" width="13.5703125" customWidth="1"/>
    <col min="14326" max="14326" width="13.140625" customWidth="1"/>
    <col min="14328" max="14328" width="65.42578125" customWidth="1"/>
    <col min="14576" max="14576" width="4.140625" customWidth="1"/>
    <col min="14577" max="14577" width="11.5703125" customWidth="1"/>
    <col min="14578" max="14578" width="18.42578125" customWidth="1"/>
    <col min="14579" max="14579" width="18.7109375" customWidth="1"/>
    <col min="14580" max="14580" width="7.42578125" customWidth="1"/>
    <col min="14581" max="14581" width="13.5703125" customWidth="1"/>
    <col min="14582" max="14582" width="13.140625" customWidth="1"/>
    <col min="14584" max="14584" width="65.42578125" customWidth="1"/>
    <col min="14832" max="14832" width="4.140625" customWidth="1"/>
    <col min="14833" max="14833" width="11.5703125" customWidth="1"/>
    <col min="14834" max="14834" width="18.42578125" customWidth="1"/>
    <col min="14835" max="14835" width="18.7109375" customWidth="1"/>
    <col min="14836" max="14836" width="7.42578125" customWidth="1"/>
    <col min="14837" max="14837" width="13.5703125" customWidth="1"/>
    <col min="14838" max="14838" width="13.140625" customWidth="1"/>
    <col min="14840" max="14840" width="65.42578125" customWidth="1"/>
    <col min="15088" max="15088" width="4.140625" customWidth="1"/>
    <col min="15089" max="15089" width="11.5703125" customWidth="1"/>
    <col min="15090" max="15090" width="18.42578125" customWidth="1"/>
    <col min="15091" max="15091" width="18.7109375" customWidth="1"/>
    <col min="15092" max="15092" width="7.42578125" customWidth="1"/>
    <col min="15093" max="15093" width="13.5703125" customWidth="1"/>
    <col min="15094" max="15094" width="13.140625" customWidth="1"/>
    <col min="15096" max="15096" width="65.42578125" customWidth="1"/>
    <col min="15344" max="15344" width="4.140625" customWidth="1"/>
    <col min="15345" max="15345" width="11.5703125" customWidth="1"/>
    <col min="15346" max="15346" width="18.42578125" customWidth="1"/>
    <col min="15347" max="15347" width="18.7109375" customWidth="1"/>
    <col min="15348" max="15348" width="7.42578125" customWidth="1"/>
    <col min="15349" max="15349" width="13.5703125" customWidth="1"/>
    <col min="15350" max="15350" width="13.140625" customWidth="1"/>
    <col min="15352" max="15352" width="65.42578125" customWidth="1"/>
    <col min="15600" max="15600" width="4.140625" customWidth="1"/>
    <col min="15601" max="15601" width="11.5703125" customWidth="1"/>
    <col min="15602" max="15602" width="18.42578125" customWidth="1"/>
    <col min="15603" max="15603" width="18.7109375" customWidth="1"/>
    <col min="15604" max="15604" width="7.42578125" customWidth="1"/>
    <col min="15605" max="15605" width="13.5703125" customWidth="1"/>
    <col min="15606" max="15606" width="13.140625" customWidth="1"/>
    <col min="15608" max="15608" width="65.42578125" customWidth="1"/>
    <col min="15856" max="15856" width="4.140625" customWidth="1"/>
    <col min="15857" max="15857" width="11.5703125" customWidth="1"/>
    <col min="15858" max="15858" width="18.42578125" customWidth="1"/>
    <col min="15859" max="15859" width="18.7109375" customWidth="1"/>
    <col min="15860" max="15860" width="7.42578125" customWidth="1"/>
    <col min="15861" max="15861" width="13.5703125" customWidth="1"/>
    <col min="15862" max="15862" width="13.140625" customWidth="1"/>
    <col min="15864" max="15864" width="65.42578125" customWidth="1"/>
    <col min="16112" max="16112" width="4.140625" customWidth="1"/>
    <col min="16113" max="16113" width="11.5703125" customWidth="1"/>
    <col min="16114" max="16114" width="18.42578125" customWidth="1"/>
    <col min="16115" max="16115" width="18.7109375" customWidth="1"/>
    <col min="16116" max="16116" width="7.42578125" customWidth="1"/>
    <col min="16117" max="16117" width="13.5703125" customWidth="1"/>
    <col min="16118" max="16118" width="13.140625" customWidth="1"/>
    <col min="16120" max="16120" width="65.42578125" customWidth="1"/>
  </cols>
  <sheetData>
    <row r="1" spans="1:7" ht="29.25" customHeight="1" x14ac:dyDescent="0.25">
      <c r="A1" s="113" t="s">
        <v>111</v>
      </c>
      <c r="B1" s="113"/>
      <c r="C1" s="113"/>
      <c r="D1" s="113"/>
      <c r="E1" s="113"/>
      <c r="F1" s="113"/>
      <c r="G1" s="113"/>
    </row>
    <row r="3" spans="1:7" ht="30" x14ac:dyDescent="0.25">
      <c r="A3" s="114" t="s">
        <v>0</v>
      </c>
      <c r="B3" s="114"/>
      <c r="C3" s="1" t="s">
        <v>1</v>
      </c>
      <c r="D3" s="2" t="s">
        <v>2</v>
      </c>
      <c r="E3" s="2" t="s">
        <v>3</v>
      </c>
      <c r="F3" s="115" t="s">
        <v>4</v>
      </c>
      <c r="G3" s="116"/>
    </row>
    <row r="4" spans="1:7" x14ac:dyDescent="0.25">
      <c r="A4" s="117"/>
      <c r="B4" s="118"/>
      <c r="C4" s="4"/>
      <c r="D4" s="119"/>
      <c r="E4" s="119"/>
      <c r="F4" s="119"/>
      <c r="G4" s="5"/>
    </row>
    <row r="5" spans="1:7" x14ac:dyDescent="0.25">
      <c r="A5" s="107" t="s">
        <v>112</v>
      </c>
      <c r="B5" s="108"/>
      <c r="C5" s="111">
        <v>41</v>
      </c>
      <c r="D5" s="6" t="s">
        <v>5</v>
      </c>
      <c r="E5" s="57">
        <v>54</v>
      </c>
      <c r="F5" s="103">
        <v>1166881</v>
      </c>
      <c r="G5" s="103"/>
    </row>
    <row r="6" spans="1:7" ht="15.75" thickBot="1" x14ac:dyDescent="0.3">
      <c r="A6" s="109"/>
      <c r="B6" s="110"/>
      <c r="C6" s="112"/>
      <c r="D6" s="7" t="s">
        <v>6</v>
      </c>
      <c r="E6" s="58">
        <v>1</v>
      </c>
      <c r="F6" s="104">
        <v>7641</v>
      </c>
      <c r="G6" s="104"/>
    </row>
    <row r="7" spans="1:7" ht="15.75" thickTop="1" x14ac:dyDescent="0.25">
      <c r="A7" s="105" t="s">
        <v>7</v>
      </c>
      <c r="B7" s="105"/>
      <c r="C7" s="105"/>
      <c r="D7" s="105"/>
      <c r="E7" s="8">
        <f>SUM(E5:E6)</f>
        <v>55</v>
      </c>
      <c r="F7" s="106">
        <f>SUM(F5:G6)</f>
        <v>1174522</v>
      </c>
      <c r="G7" s="106"/>
    </row>
    <row r="8" spans="1:7" x14ac:dyDescent="0.25">
      <c r="B8" s="9"/>
      <c r="C8" s="9"/>
      <c r="D8" s="9"/>
      <c r="E8" s="10"/>
      <c r="F8" s="11"/>
    </row>
    <row r="9" spans="1:7" x14ac:dyDescent="0.25">
      <c r="B9" s="3" t="s">
        <v>8</v>
      </c>
    </row>
    <row r="10" spans="1:7" x14ac:dyDescent="0.25">
      <c r="B10" s="3"/>
    </row>
    <row r="11" spans="1:7" ht="75.75" thickBot="1" x14ac:dyDescent="0.3">
      <c r="A11" s="125" t="s">
        <v>9</v>
      </c>
      <c r="B11" s="126"/>
      <c r="C11" s="126"/>
      <c r="D11" s="126"/>
      <c r="E11" s="127"/>
      <c r="F11" s="12" t="s">
        <v>10</v>
      </c>
      <c r="G11" s="13" t="s">
        <v>11</v>
      </c>
    </row>
    <row r="12" spans="1:7" ht="15.75" thickTop="1" x14ac:dyDescent="0.25">
      <c r="A12" s="128" t="s">
        <v>68</v>
      </c>
      <c r="B12" s="128"/>
      <c r="C12" s="128"/>
      <c r="D12" s="128"/>
      <c r="E12" s="128"/>
      <c r="F12" s="59">
        <v>55</v>
      </c>
      <c r="G12" s="60">
        <f>(F12/157)</f>
        <v>0.3503184713375796</v>
      </c>
    </row>
    <row r="13" spans="1:7" x14ac:dyDescent="0.25">
      <c r="A13" s="130" t="s">
        <v>69</v>
      </c>
      <c r="B13" s="130"/>
      <c r="C13" s="130"/>
      <c r="D13" s="130"/>
      <c r="E13" s="130"/>
      <c r="F13" s="61">
        <v>52</v>
      </c>
      <c r="G13" s="60">
        <f>(F13/157)</f>
        <v>0.33121019108280253</v>
      </c>
    </row>
    <row r="14" spans="1:7" ht="15.75" thickBot="1" x14ac:dyDescent="0.3">
      <c r="A14" s="120" t="s">
        <v>70</v>
      </c>
      <c r="B14" s="120"/>
      <c r="C14" s="120"/>
      <c r="D14" s="120"/>
      <c r="E14" s="120"/>
      <c r="F14" s="61">
        <v>50</v>
      </c>
      <c r="G14" s="60">
        <f>(F14/157)</f>
        <v>0.31847133757961782</v>
      </c>
    </row>
    <row r="15" spans="1:7" ht="15.75" thickTop="1" x14ac:dyDescent="0.25">
      <c r="A15" s="15"/>
      <c r="B15" s="16"/>
      <c r="C15" s="16"/>
      <c r="D15" s="17"/>
      <c r="E15" s="16"/>
      <c r="F15" s="62" t="s">
        <v>12</v>
      </c>
      <c r="G15" s="63">
        <v>1</v>
      </c>
    </row>
    <row r="16" spans="1:7" x14ac:dyDescent="0.25">
      <c r="D16" s="10"/>
      <c r="F16" s="9"/>
      <c r="G16" s="18"/>
    </row>
    <row r="17" spans="1:7" x14ac:dyDescent="0.25">
      <c r="B17" s="3" t="s">
        <v>13</v>
      </c>
      <c r="D17" s="10"/>
      <c r="F17" s="9"/>
      <c r="G17" s="10"/>
    </row>
    <row r="18" spans="1:7" x14ac:dyDescent="0.25">
      <c r="D18" s="10"/>
      <c r="F18" s="9"/>
      <c r="G18" s="18"/>
    </row>
    <row r="19" spans="1:7" ht="53.25" customHeight="1" x14ac:dyDescent="0.25">
      <c r="A19" s="53" t="s">
        <v>14</v>
      </c>
      <c r="B19" s="121" t="s">
        <v>15</v>
      </c>
      <c r="C19" s="121"/>
      <c r="D19" s="121"/>
      <c r="E19" s="121"/>
      <c r="F19" s="2" t="s">
        <v>4</v>
      </c>
      <c r="G19" s="18"/>
    </row>
    <row r="20" spans="1:7" x14ac:dyDescent="0.25">
      <c r="A20" s="54" t="s">
        <v>16</v>
      </c>
      <c r="B20" s="131" t="s">
        <v>89</v>
      </c>
      <c r="C20" s="131"/>
      <c r="D20" s="131"/>
      <c r="E20" s="131"/>
      <c r="F20" s="51">
        <v>238109</v>
      </c>
      <c r="G20" s="77"/>
    </row>
    <row r="21" spans="1:7" x14ac:dyDescent="0.25">
      <c r="A21" s="54" t="s">
        <v>17</v>
      </c>
      <c r="B21" s="131" t="s">
        <v>184</v>
      </c>
      <c r="C21" s="131"/>
      <c r="D21" s="131"/>
      <c r="E21" s="131"/>
      <c r="F21" s="51">
        <v>378728</v>
      </c>
      <c r="G21" s="77"/>
    </row>
    <row r="22" spans="1:7" x14ac:dyDescent="0.25">
      <c r="A22" s="54" t="s">
        <v>18</v>
      </c>
      <c r="B22" s="129" t="s">
        <v>88</v>
      </c>
      <c r="C22" s="129"/>
      <c r="D22" s="129"/>
      <c r="E22" s="129"/>
      <c r="F22" s="51">
        <v>129030</v>
      </c>
      <c r="G22" s="77"/>
    </row>
    <row r="23" spans="1:7" x14ac:dyDescent="0.25">
      <c r="A23" s="54" t="s">
        <v>19</v>
      </c>
      <c r="B23" s="122" t="s">
        <v>214</v>
      </c>
      <c r="C23" s="123"/>
      <c r="D23" s="123"/>
      <c r="E23" s="124"/>
      <c r="F23" s="51">
        <v>104671</v>
      </c>
      <c r="G23" s="77"/>
    </row>
    <row r="24" spans="1:7" x14ac:dyDescent="0.25">
      <c r="A24" s="54" t="s">
        <v>20</v>
      </c>
      <c r="B24" s="131" t="s">
        <v>90</v>
      </c>
      <c r="C24" s="131"/>
      <c r="D24" s="131"/>
      <c r="E24" s="131"/>
      <c r="F24" s="51">
        <v>90497</v>
      </c>
      <c r="G24" s="77"/>
    </row>
    <row r="25" spans="1:7" x14ac:dyDescent="0.25">
      <c r="A25" s="54" t="s">
        <v>21</v>
      </c>
      <c r="B25" s="131" t="s">
        <v>209</v>
      </c>
      <c r="C25" s="131"/>
      <c r="D25" s="131"/>
      <c r="E25" s="131"/>
      <c r="F25" s="51">
        <v>42000</v>
      </c>
      <c r="G25" s="77"/>
    </row>
    <row r="26" spans="1:7" x14ac:dyDescent="0.25">
      <c r="A26" s="54" t="s">
        <v>22</v>
      </c>
      <c r="B26" s="122" t="s">
        <v>195</v>
      </c>
      <c r="C26" s="123"/>
      <c r="D26" s="123"/>
      <c r="E26" s="124"/>
      <c r="F26" s="82">
        <v>38991</v>
      </c>
      <c r="G26" s="77"/>
    </row>
    <row r="27" spans="1:7" x14ac:dyDescent="0.25">
      <c r="A27" s="54" t="s">
        <v>23</v>
      </c>
      <c r="B27" s="131" t="s">
        <v>201</v>
      </c>
      <c r="C27" s="131"/>
      <c r="D27" s="131"/>
      <c r="E27" s="131"/>
      <c r="F27" s="51">
        <v>36213</v>
      </c>
      <c r="G27" s="77"/>
    </row>
    <row r="28" spans="1:7" x14ac:dyDescent="0.25">
      <c r="A28" s="54" t="s">
        <v>24</v>
      </c>
      <c r="B28" s="131" t="s">
        <v>170</v>
      </c>
      <c r="C28" s="131"/>
      <c r="D28" s="131"/>
      <c r="E28" s="131"/>
      <c r="F28" s="79">
        <v>26054</v>
      </c>
      <c r="G28" s="77"/>
    </row>
    <row r="29" spans="1:7" x14ac:dyDescent="0.25">
      <c r="A29" s="54" t="s">
        <v>25</v>
      </c>
      <c r="B29" s="131" t="s">
        <v>193</v>
      </c>
      <c r="C29" s="131"/>
      <c r="D29" s="131"/>
      <c r="E29" s="131"/>
      <c r="F29" s="51">
        <v>14989</v>
      </c>
      <c r="G29" s="77"/>
    </row>
    <row r="30" spans="1:7" x14ac:dyDescent="0.25">
      <c r="A30" s="54" t="s">
        <v>26</v>
      </c>
      <c r="B30" s="131" t="s">
        <v>91</v>
      </c>
      <c r="C30" s="131"/>
      <c r="D30" s="131"/>
      <c r="E30" s="131"/>
      <c r="F30" s="51">
        <v>12096</v>
      </c>
      <c r="G30" s="77"/>
    </row>
    <row r="31" spans="1:7" x14ac:dyDescent="0.25">
      <c r="A31" s="54" t="s">
        <v>27</v>
      </c>
      <c r="B31" s="131" t="s">
        <v>190</v>
      </c>
      <c r="C31" s="131"/>
      <c r="D31" s="131"/>
      <c r="E31" s="131"/>
      <c r="F31" s="51">
        <v>10055</v>
      </c>
      <c r="G31" s="77"/>
    </row>
    <row r="32" spans="1:7" ht="15" customHeight="1" x14ac:dyDescent="0.25">
      <c r="A32" s="54" t="s">
        <v>28</v>
      </c>
      <c r="B32" s="131" t="s">
        <v>212</v>
      </c>
      <c r="C32" s="131"/>
      <c r="D32" s="131"/>
      <c r="E32" s="131"/>
      <c r="F32" s="51">
        <v>8140</v>
      </c>
      <c r="G32" s="77"/>
    </row>
    <row r="33" spans="1:7" x14ac:dyDescent="0.25">
      <c r="A33" s="54" t="s">
        <v>29</v>
      </c>
      <c r="B33" s="122" t="s">
        <v>204</v>
      </c>
      <c r="C33" s="123"/>
      <c r="D33" s="123"/>
      <c r="E33" s="124"/>
      <c r="F33" s="51">
        <v>7641</v>
      </c>
      <c r="G33" s="77"/>
    </row>
    <row r="34" spans="1:7" ht="15" customHeight="1" x14ac:dyDescent="0.25">
      <c r="A34" s="54" t="s">
        <v>92</v>
      </c>
      <c r="B34" s="100" t="s">
        <v>169</v>
      </c>
      <c r="C34" s="101"/>
      <c r="D34" s="101"/>
      <c r="E34" s="102"/>
      <c r="F34" s="51">
        <v>7167</v>
      </c>
      <c r="G34" s="77"/>
    </row>
    <row r="35" spans="1:7" ht="15" customHeight="1" x14ac:dyDescent="0.25">
      <c r="A35" s="54" t="s">
        <v>93</v>
      </c>
      <c r="B35" s="122" t="s">
        <v>77</v>
      </c>
      <c r="C35" s="123"/>
      <c r="D35" s="123"/>
      <c r="E35" s="124"/>
      <c r="F35" s="51">
        <v>7102</v>
      </c>
      <c r="G35" s="77"/>
    </row>
    <row r="36" spans="1:7" ht="15" customHeight="1" x14ac:dyDescent="0.25">
      <c r="A36" s="54" t="s">
        <v>94</v>
      </c>
      <c r="B36" s="132" t="s">
        <v>191</v>
      </c>
      <c r="C36" s="133"/>
      <c r="D36" s="133"/>
      <c r="E36" s="134"/>
      <c r="F36" s="51">
        <v>6895</v>
      </c>
      <c r="G36" s="77"/>
    </row>
    <row r="37" spans="1:7" ht="15" customHeight="1" x14ac:dyDescent="0.25">
      <c r="A37" s="54" t="s">
        <v>95</v>
      </c>
      <c r="B37" s="122" t="s">
        <v>181</v>
      </c>
      <c r="C37" s="123"/>
      <c r="D37" s="123"/>
      <c r="E37" s="124"/>
      <c r="F37" s="51">
        <v>4678</v>
      </c>
      <c r="G37" s="77"/>
    </row>
    <row r="38" spans="1:7" x14ac:dyDescent="0.25">
      <c r="A38" s="54" t="s">
        <v>96</v>
      </c>
      <c r="B38" s="122" t="s">
        <v>86</v>
      </c>
      <c r="C38" s="123"/>
      <c r="D38" s="123"/>
      <c r="E38" s="124"/>
      <c r="F38" s="51">
        <v>4446</v>
      </c>
      <c r="G38" s="77"/>
    </row>
    <row r="39" spans="1:7" x14ac:dyDescent="0.25">
      <c r="A39" s="54" t="s">
        <v>97</v>
      </c>
      <c r="B39" s="131" t="s">
        <v>213</v>
      </c>
      <c r="C39" s="131"/>
      <c r="D39" s="131"/>
      <c r="E39" s="131"/>
      <c r="F39" s="51">
        <v>3030</v>
      </c>
      <c r="G39" s="77"/>
    </row>
    <row r="40" spans="1:7" x14ac:dyDescent="0.25">
      <c r="A40" s="54" t="s">
        <v>98</v>
      </c>
      <c r="B40" s="131" t="s">
        <v>87</v>
      </c>
      <c r="C40" s="131"/>
      <c r="D40" s="131"/>
      <c r="E40" s="131"/>
      <c r="F40" s="51">
        <v>2089</v>
      </c>
      <c r="G40" s="77"/>
    </row>
    <row r="41" spans="1:7" x14ac:dyDescent="0.25">
      <c r="A41" s="54" t="s">
        <v>99</v>
      </c>
      <c r="B41" s="131" t="s">
        <v>168</v>
      </c>
      <c r="C41" s="131"/>
      <c r="D41" s="131"/>
      <c r="E41" s="131"/>
      <c r="F41" s="51">
        <v>1901</v>
      </c>
      <c r="G41" s="77"/>
    </row>
    <row r="42" spans="1:7" x14ac:dyDescent="0.25">
      <c r="F42" s="50"/>
    </row>
    <row r="43" spans="1:7" ht="25.5" customHeight="1" x14ac:dyDescent="0.25">
      <c r="A43" s="99" t="s">
        <v>71</v>
      </c>
      <c r="B43" s="99"/>
      <c r="C43" s="99"/>
      <c r="D43" s="99"/>
      <c r="E43" s="99"/>
      <c r="F43" s="99"/>
      <c r="G43" s="99"/>
    </row>
    <row r="44" spans="1:7" ht="25.5" customHeight="1" x14ac:dyDescent="0.25">
      <c r="A44" s="83"/>
      <c r="B44" s="83"/>
      <c r="C44" s="83"/>
      <c r="D44" s="83"/>
      <c r="E44" s="83"/>
      <c r="F44" s="83"/>
      <c r="G44" s="83"/>
    </row>
    <row r="45" spans="1:7" ht="30" customHeight="1" x14ac:dyDescent="0.25">
      <c r="A45" s="99" t="s">
        <v>47</v>
      </c>
      <c r="B45" s="99"/>
      <c r="C45" s="99"/>
      <c r="D45" s="99"/>
      <c r="E45" s="99"/>
      <c r="F45" s="99"/>
      <c r="G45" s="99"/>
    </row>
    <row r="46" spans="1:7" ht="12.75" customHeight="1" x14ac:dyDescent="0.25">
      <c r="A46" s="42" t="s">
        <v>16</v>
      </c>
      <c r="B46" s="100" t="s">
        <v>120</v>
      </c>
      <c r="C46" s="101"/>
      <c r="D46" s="102"/>
    </row>
    <row r="47" spans="1:7" ht="15" customHeight="1" x14ac:dyDescent="0.25">
      <c r="A47" s="42" t="s">
        <v>17</v>
      </c>
      <c r="B47" s="90" t="s">
        <v>121</v>
      </c>
      <c r="C47" s="90"/>
      <c r="D47" s="90"/>
    </row>
    <row r="48" spans="1:7" ht="15" customHeight="1" x14ac:dyDescent="0.25">
      <c r="A48" s="42" t="s">
        <v>18</v>
      </c>
      <c r="B48" s="100" t="s">
        <v>182</v>
      </c>
      <c r="C48" s="101"/>
      <c r="D48" s="102"/>
    </row>
    <row r="49" spans="1:4" ht="14.25" customHeight="1" x14ac:dyDescent="0.25">
      <c r="A49" s="42" t="s">
        <v>19</v>
      </c>
      <c r="B49" s="96" t="s">
        <v>122</v>
      </c>
      <c r="C49" s="97"/>
      <c r="D49" s="98"/>
    </row>
    <row r="50" spans="1:4" ht="15" customHeight="1" x14ac:dyDescent="0.25">
      <c r="A50" s="42" t="s">
        <v>20</v>
      </c>
      <c r="B50" s="90" t="s">
        <v>123</v>
      </c>
      <c r="C50" s="90"/>
      <c r="D50" s="90"/>
    </row>
    <row r="51" spans="1:4" ht="15" customHeight="1" x14ac:dyDescent="0.25">
      <c r="A51" s="42" t="s">
        <v>21</v>
      </c>
      <c r="B51" s="96" t="s">
        <v>124</v>
      </c>
      <c r="C51" s="97"/>
      <c r="D51" s="98"/>
    </row>
    <row r="52" spans="1:4" ht="15" customHeight="1" x14ac:dyDescent="0.25">
      <c r="A52" s="42" t="s">
        <v>22</v>
      </c>
      <c r="B52" s="135" t="s">
        <v>125</v>
      </c>
      <c r="C52" s="136"/>
      <c r="D52" s="137"/>
    </row>
    <row r="53" spans="1:4" x14ac:dyDescent="0.25">
      <c r="A53" s="42" t="s">
        <v>23</v>
      </c>
      <c r="B53" s="90" t="s">
        <v>126</v>
      </c>
      <c r="C53" s="90"/>
      <c r="D53" s="90"/>
    </row>
    <row r="54" spans="1:4" x14ac:dyDescent="0.25">
      <c r="A54" s="42" t="s">
        <v>24</v>
      </c>
      <c r="B54" s="135" t="s">
        <v>127</v>
      </c>
      <c r="C54" s="136"/>
      <c r="D54" s="137"/>
    </row>
    <row r="55" spans="1:4" x14ac:dyDescent="0.25">
      <c r="A55" s="42" t="s">
        <v>25</v>
      </c>
      <c r="B55" s="90" t="s">
        <v>128</v>
      </c>
      <c r="C55" s="90"/>
      <c r="D55" s="90"/>
    </row>
    <row r="56" spans="1:4" x14ac:dyDescent="0.25">
      <c r="A56" s="42" t="s">
        <v>26</v>
      </c>
      <c r="B56" s="100" t="s">
        <v>129</v>
      </c>
      <c r="C56" s="101"/>
      <c r="D56" s="102"/>
    </row>
    <row r="57" spans="1:4" x14ac:dyDescent="0.25">
      <c r="A57" s="42" t="s">
        <v>27</v>
      </c>
      <c r="B57" s="100" t="s">
        <v>130</v>
      </c>
      <c r="C57" s="101"/>
      <c r="D57" s="102"/>
    </row>
    <row r="58" spans="1:4" x14ac:dyDescent="0.25">
      <c r="A58" s="42" t="s">
        <v>28</v>
      </c>
      <c r="B58" s="96" t="s">
        <v>131</v>
      </c>
      <c r="C58" s="97"/>
      <c r="D58" s="98"/>
    </row>
    <row r="59" spans="1:4" x14ac:dyDescent="0.25">
      <c r="A59" s="42" t="s">
        <v>29</v>
      </c>
      <c r="B59" s="135" t="s">
        <v>85</v>
      </c>
      <c r="C59" s="136"/>
      <c r="D59" s="137"/>
    </row>
    <row r="60" spans="1:4" x14ac:dyDescent="0.25">
      <c r="A60" s="42" t="s">
        <v>92</v>
      </c>
      <c r="B60" s="90" t="s">
        <v>132</v>
      </c>
      <c r="C60" s="90"/>
      <c r="D60" s="90"/>
    </row>
    <row r="61" spans="1:4" x14ac:dyDescent="0.25">
      <c r="A61" s="42" t="s">
        <v>93</v>
      </c>
      <c r="B61" s="96" t="s">
        <v>133</v>
      </c>
      <c r="C61" s="97"/>
      <c r="D61" s="98"/>
    </row>
    <row r="62" spans="1:4" x14ac:dyDescent="0.25">
      <c r="A62" s="42" t="s">
        <v>94</v>
      </c>
      <c r="B62" s="90" t="s">
        <v>134</v>
      </c>
      <c r="C62" s="90"/>
      <c r="D62" s="90"/>
    </row>
    <row r="63" spans="1:4" ht="15" customHeight="1" x14ac:dyDescent="0.25">
      <c r="A63" s="42" t="s">
        <v>95</v>
      </c>
      <c r="B63" s="96" t="s">
        <v>135</v>
      </c>
      <c r="C63" s="97"/>
      <c r="D63" s="98"/>
    </row>
    <row r="64" spans="1:4" x14ac:dyDescent="0.25">
      <c r="A64" s="42" t="s">
        <v>96</v>
      </c>
      <c r="B64" s="90" t="s">
        <v>136</v>
      </c>
      <c r="C64" s="90"/>
      <c r="D64" s="90"/>
    </row>
    <row r="65" spans="1:4" x14ac:dyDescent="0.25">
      <c r="A65" s="42" t="s">
        <v>97</v>
      </c>
      <c r="B65" s="96" t="s">
        <v>137</v>
      </c>
      <c r="C65" s="97"/>
      <c r="D65" s="98"/>
    </row>
    <row r="66" spans="1:4" x14ac:dyDescent="0.25">
      <c r="A66" s="42" t="s">
        <v>98</v>
      </c>
      <c r="B66" s="90" t="s">
        <v>138</v>
      </c>
      <c r="C66" s="90"/>
      <c r="D66" s="90"/>
    </row>
    <row r="67" spans="1:4" x14ac:dyDescent="0.25">
      <c r="A67" s="42" t="s">
        <v>99</v>
      </c>
      <c r="B67" s="135" t="s">
        <v>139</v>
      </c>
      <c r="C67" s="136"/>
      <c r="D67" s="137"/>
    </row>
    <row r="68" spans="1:4" x14ac:dyDescent="0.25">
      <c r="A68" s="42" t="s">
        <v>100</v>
      </c>
      <c r="B68" s="90" t="s">
        <v>140</v>
      </c>
      <c r="C68" s="90"/>
      <c r="D68" s="90"/>
    </row>
    <row r="69" spans="1:4" x14ac:dyDescent="0.25">
      <c r="A69" s="42" t="s">
        <v>101</v>
      </c>
      <c r="B69" s="90" t="s">
        <v>141</v>
      </c>
      <c r="C69" s="90"/>
      <c r="D69" s="90"/>
    </row>
    <row r="70" spans="1:4" x14ac:dyDescent="0.25">
      <c r="A70" s="42" t="s">
        <v>102</v>
      </c>
      <c r="B70" s="90" t="s">
        <v>142</v>
      </c>
      <c r="C70" s="90"/>
      <c r="D70" s="90"/>
    </row>
    <row r="71" spans="1:4" x14ac:dyDescent="0.25">
      <c r="A71" s="42" t="s">
        <v>103</v>
      </c>
      <c r="B71" s="135" t="s">
        <v>143</v>
      </c>
      <c r="C71" s="136"/>
      <c r="D71" s="137"/>
    </row>
    <row r="72" spans="1:4" x14ac:dyDescent="0.25">
      <c r="A72" s="42" t="s">
        <v>104</v>
      </c>
      <c r="B72" s="90" t="s">
        <v>144</v>
      </c>
      <c r="C72" s="90"/>
      <c r="D72" s="90"/>
    </row>
    <row r="73" spans="1:4" x14ac:dyDescent="0.25">
      <c r="A73" s="42" t="s">
        <v>105</v>
      </c>
      <c r="B73" s="100" t="s">
        <v>145</v>
      </c>
      <c r="C73" s="101"/>
      <c r="D73" s="102"/>
    </row>
    <row r="74" spans="1:4" x14ac:dyDescent="0.25">
      <c r="A74" s="42" t="s">
        <v>106</v>
      </c>
      <c r="B74" s="96" t="s">
        <v>83</v>
      </c>
      <c r="C74" s="97"/>
      <c r="D74" s="98"/>
    </row>
    <row r="75" spans="1:4" x14ac:dyDescent="0.25">
      <c r="A75" s="42" t="s">
        <v>107</v>
      </c>
      <c r="B75" s="96" t="s">
        <v>146</v>
      </c>
      <c r="C75" s="97"/>
      <c r="D75" s="98"/>
    </row>
    <row r="76" spans="1:4" x14ac:dyDescent="0.25">
      <c r="A76" s="42" t="s">
        <v>108</v>
      </c>
      <c r="B76" s="130" t="s">
        <v>147</v>
      </c>
      <c r="C76" s="130"/>
      <c r="D76" s="130"/>
    </row>
    <row r="77" spans="1:4" x14ac:dyDescent="0.25">
      <c r="A77" s="42" t="s">
        <v>109</v>
      </c>
      <c r="B77" s="90" t="s">
        <v>148</v>
      </c>
      <c r="C77" s="90"/>
      <c r="D77" s="90"/>
    </row>
    <row r="78" spans="1:4" x14ac:dyDescent="0.25">
      <c r="A78" s="42" t="s">
        <v>158</v>
      </c>
      <c r="B78" s="138" t="s">
        <v>149</v>
      </c>
      <c r="C78" s="138"/>
      <c r="D78" s="138"/>
    </row>
    <row r="79" spans="1:4" x14ac:dyDescent="0.25">
      <c r="A79" s="42" t="s">
        <v>159</v>
      </c>
      <c r="B79" s="90" t="s">
        <v>150</v>
      </c>
      <c r="C79" s="90"/>
      <c r="D79" s="90"/>
    </row>
    <row r="80" spans="1:4" x14ac:dyDescent="0.25">
      <c r="A80" s="42" t="s">
        <v>160</v>
      </c>
      <c r="B80" s="138" t="s">
        <v>151</v>
      </c>
      <c r="C80" s="138"/>
      <c r="D80" s="138"/>
    </row>
    <row r="81" spans="1:4" x14ac:dyDescent="0.25">
      <c r="A81" s="42" t="s">
        <v>161</v>
      </c>
      <c r="B81" s="130" t="s">
        <v>152</v>
      </c>
      <c r="C81" s="130"/>
      <c r="D81" s="130"/>
    </row>
    <row r="82" spans="1:4" x14ac:dyDescent="0.25">
      <c r="A82" s="42" t="s">
        <v>162</v>
      </c>
      <c r="B82" s="138" t="s">
        <v>153</v>
      </c>
      <c r="C82" s="138"/>
      <c r="D82" s="138"/>
    </row>
    <row r="83" spans="1:4" x14ac:dyDescent="0.25">
      <c r="A83" s="42" t="s">
        <v>163</v>
      </c>
      <c r="B83" s="90" t="s">
        <v>154</v>
      </c>
      <c r="C83" s="90"/>
      <c r="D83" s="90"/>
    </row>
    <row r="84" spans="1:4" x14ac:dyDescent="0.25">
      <c r="A84" s="42" t="s">
        <v>164</v>
      </c>
      <c r="B84" s="138" t="s">
        <v>155</v>
      </c>
      <c r="C84" s="138"/>
      <c r="D84" s="138"/>
    </row>
    <row r="85" spans="1:4" x14ac:dyDescent="0.25">
      <c r="A85" s="42" t="s">
        <v>165</v>
      </c>
      <c r="B85" s="130" t="s">
        <v>156</v>
      </c>
      <c r="C85" s="130"/>
      <c r="D85" s="130"/>
    </row>
    <row r="86" spans="1:4" x14ac:dyDescent="0.25">
      <c r="A86" s="42" t="s">
        <v>166</v>
      </c>
      <c r="B86" s="135" t="s">
        <v>157</v>
      </c>
      <c r="C86" s="136"/>
      <c r="D86" s="137"/>
    </row>
  </sheetData>
  <mergeCells count="66">
    <mergeCell ref="B67:D67"/>
    <mergeCell ref="B65:D65"/>
    <mergeCell ref="B49:D49"/>
    <mergeCell ref="B48:D48"/>
    <mergeCell ref="B86:D86"/>
    <mergeCell ref="B85:D85"/>
    <mergeCell ref="B84:D84"/>
    <mergeCell ref="B82:D82"/>
    <mergeCell ref="B81:D81"/>
    <mergeCell ref="B80:D80"/>
    <mergeCell ref="B78:D78"/>
    <mergeCell ref="B76:D76"/>
    <mergeCell ref="B75:D75"/>
    <mergeCell ref="B74:D74"/>
    <mergeCell ref="B71:D71"/>
    <mergeCell ref="B73:D73"/>
    <mergeCell ref="B63:D63"/>
    <mergeCell ref="B28:E28"/>
    <mergeCell ref="B21:E21"/>
    <mergeCell ref="B59:D59"/>
    <mergeCell ref="B58:D58"/>
    <mergeCell ref="B37:E37"/>
    <mergeCell ref="B31:E31"/>
    <mergeCell ref="B39:E39"/>
    <mergeCell ref="B29:E29"/>
    <mergeCell ref="B27:E27"/>
    <mergeCell ref="B38:E38"/>
    <mergeCell ref="B52:D52"/>
    <mergeCell ref="B54:D54"/>
    <mergeCell ref="B51:D51"/>
    <mergeCell ref="B22:E22"/>
    <mergeCell ref="A13:E13"/>
    <mergeCell ref="B57:D57"/>
    <mergeCell ref="B20:E20"/>
    <mergeCell ref="B24:E24"/>
    <mergeCell ref="B30:E30"/>
    <mergeCell ref="B34:E34"/>
    <mergeCell ref="B40:E40"/>
    <mergeCell ref="B41:E41"/>
    <mergeCell ref="B32:E32"/>
    <mergeCell ref="B25:E25"/>
    <mergeCell ref="B36:E36"/>
    <mergeCell ref="B46:D46"/>
    <mergeCell ref="B33:E33"/>
    <mergeCell ref="B35:E35"/>
    <mergeCell ref="A1:G1"/>
    <mergeCell ref="A3:B3"/>
    <mergeCell ref="F3:G3"/>
    <mergeCell ref="A4:B4"/>
    <mergeCell ref="D4:F4"/>
    <mergeCell ref="B61:D61"/>
    <mergeCell ref="A45:G45"/>
    <mergeCell ref="A43:G43"/>
    <mergeCell ref="B56:D56"/>
    <mergeCell ref="F5:G5"/>
    <mergeCell ref="F6:G6"/>
    <mergeCell ref="A7:D7"/>
    <mergeCell ref="F7:G7"/>
    <mergeCell ref="A5:B6"/>
    <mergeCell ref="C5:C6"/>
    <mergeCell ref="A14:E14"/>
    <mergeCell ref="B19:E19"/>
    <mergeCell ref="B26:E26"/>
    <mergeCell ref="B23:E23"/>
    <mergeCell ref="A11:E11"/>
    <mergeCell ref="A12:E12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K22" sqref="K22"/>
    </sheetView>
  </sheetViews>
  <sheetFormatPr defaultRowHeight="15" x14ac:dyDescent="0.25"/>
  <cols>
    <col min="1" max="1" width="29.7109375" customWidth="1"/>
    <col min="2" max="2" width="17.7109375" customWidth="1"/>
    <col min="3" max="3" width="11.28515625" customWidth="1"/>
    <col min="4" max="4" width="16.85546875" customWidth="1"/>
    <col min="6" max="6" width="15.42578125" customWidth="1"/>
    <col min="7" max="7" width="13.28515625" customWidth="1"/>
    <col min="257" max="257" width="29.7109375" customWidth="1"/>
    <col min="258" max="258" width="17.7109375" customWidth="1"/>
    <col min="259" max="259" width="11.28515625" customWidth="1"/>
    <col min="260" max="260" width="16.85546875" customWidth="1"/>
    <col min="262" max="262" width="15.42578125" customWidth="1"/>
    <col min="263" max="263" width="13.28515625" customWidth="1"/>
    <col min="513" max="513" width="29.7109375" customWidth="1"/>
    <col min="514" max="514" width="17.7109375" customWidth="1"/>
    <col min="515" max="515" width="11.28515625" customWidth="1"/>
    <col min="516" max="516" width="16.85546875" customWidth="1"/>
    <col min="518" max="518" width="15.42578125" customWidth="1"/>
    <col min="519" max="519" width="13.28515625" customWidth="1"/>
    <col min="769" max="769" width="29.7109375" customWidth="1"/>
    <col min="770" max="770" width="17.7109375" customWidth="1"/>
    <col min="771" max="771" width="11.28515625" customWidth="1"/>
    <col min="772" max="772" width="16.85546875" customWidth="1"/>
    <col min="774" max="774" width="15.42578125" customWidth="1"/>
    <col min="775" max="775" width="13.28515625" customWidth="1"/>
    <col min="1025" max="1025" width="29.7109375" customWidth="1"/>
    <col min="1026" max="1026" width="17.7109375" customWidth="1"/>
    <col min="1027" max="1027" width="11.28515625" customWidth="1"/>
    <col min="1028" max="1028" width="16.85546875" customWidth="1"/>
    <col min="1030" max="1030" width="15.42578125" customWidth="1"/>
    <col min="1031" max="1031" width="13.28515625" customWidth="1"/>
    <col min="1281" max="1281" width="29.7109375" customWidth="1"/>
    <col min="1282" max="1282" width="17.7109375" customWidth="1"/>
    <col min="1283" max="1283" width="11.28515625" customWidth="1"/>
    <col min="1284" max="1284" width="16.85546875" customWidth="1"/>
    <col min="1286" max="1286" width="15.42578125" customWidth="1"/>
    <col min="1287" max="1287" width="13.28515625" customWidth="1"/>
    <col min="1537" max="1537" width="29.7109375" customWidth="1"/>
    <col min="1538" max="1538" width="17.7109375" customWidth="1"/>
    <col min="1539" max="1539" width="11.28515625" customWidth="1"/>
    <col min="1540" max="1540" width="16.85546875" customWidth="1"/>
    <col min="1542" max="1542" width="15.42578125" customWidth="1"/>
    <col min="1543" max="1543" width="13.28515625" customWidth="1"/>
    <col min="1793" max="1793" width="29.7109375" customWidth="1"/>
    <col min="1794" max="1794" width="17.7109375" customWidth="1"/>
    <col min="1795" max="1795" width="11.28515625" customWidth="1"/>
    <col min="1796" max="1796" width="16.85546875" customWidth="1"/>
    <col min="1798" max="1798" width="15.42578125" customWidth="1"/>
    <col min="1799" max="1799" width="13.28515625" customWidth="1"/>
    <col min="2049" max="2049" width="29.7109375" customWidth="1"/>
    <col min="2050" max="2050" width="17.7109375" customWidth="1"/>
    <col min="2051" max="2051" width="11.28515625" customWidth="1"/>
    <col min="2052" max="2052" width="16.85546875" customWidth="1"/>
    <col min="2054" max="2054" width="15.42578125" customWidth="1"/>
    <col min="2055" max="2055" width="13.28515625" customWidth="1"/>
    <col min="2305" max="2305" width="29.7109375" customWidth="1"/>
    <col min="2306" max="2306" width="17.7109375" customWidth="1"/>
    <col min="2307" max="2307" width="11.28515625" customWidth="1"/>
    <col min="2308" max="2308" width="16.85546875" customWidth="1"/>
    <col min="2310" max="2310" width="15.42578125" customWidth="1"/>
    <col min="2311" max="2311" width="13.28515625" customWidth="1"/>
    <col min="2561" max="2561" width="29.7109375" customWidth="1"/>
    <col min="2562" max="2562" width="17.7109375" customWidth="1"/>
    <col min="2563" max="2563" width="11.28515625" customWidth="1"/>
    <col min="2564" max="2564" width="16.85546875" customWidth="1"/>
    <col min="2566" max="2566" width="15.42578125" customWidth="1"/>
    <col min="2567" max="2567" width="13.28515625" customWidth="1"/>
    <col min="2817" max="2817" width="29.7109375" customWidth="1"/>
    <col min="2818" max="2818" width="17.7109375" customWidth="1"/>
    <col min="2819" max="2819" width="11.28515625" customWidth="1"/>
    <col min="2820" max="2820" width="16.85546875" customWidth="1"/>
    <col min="2822" max="2822" width="15.42578125" customWidth="1"/>
    <col min="2823" max="2823" width="13.28515625" customWidth="1"/>
    <col min="3073" max="3073" width="29.7109375" customWidth="1"/>
    <col min="3074" max="3074" width="17.7109375" customWidth="1"/>
    <col min="3075" max="3075" width="11.28515625" customWidth="1"/>
    <col min="3076" max="3076" width="16.85546875" customWidth="1"/>
    <col min="3078" max="3078" width="15.42578125" customWidth="1"/>
    <col min="3079" max="3079" width="13.28515625" customWidth="1"/>
    <col min="3329" max="3329" width="29.7109375" customWidth="1"/>
    <col min="3330" max="3330" width="17.7109375" customWidth="1"/>
    <col min="3331" max="3331" width="11.28515625" customWidth="1"/>
    <col min="3332" max="3332" width="16.85546875" customWidth="1"/>
    <col min="3334" max="3334" width="15.42578125" customWidth="1"/>
    <col min="3335" max="3335" width="13.28515625" customWidth="1"/>
    <col min="3585" max="3585" width="29.7109375" customWidth="1"/>
    <col min="3586" max="3586" width="17.7109375" customWidth="1"/>
    <col min="3587" max="3587" width="11.28515625" customWidth="1"/>
    <col min="3588" max="3588" width="16.85546875" customWidth="1"/>
    <col min="3590" max="3590" width="15.42578125" customWidth="1"/>
    <col min="3591" max="3591" width="13.28515625" customWidth="1"/>
    <col min="3841" max="3841" width="29.7109375" customWidth="1"/>
    <col min="3842" max="3842" width="17.7109375" customWidth="1"/>
    <col min="3843" max="3843" width="11.28515625" customWidth="1"/>
    <col min="3844" max="3844" width="16.85546875" customWidth="1"/>
    <col min="3846" max="3846" width="15.42578125" customWidth="1"/>
    <col min="3847" max="3847" width="13.28515625" customWidth="1"/>
    <col min="4097" max="4097" width="29.7109375" customWidth="1"/>
    <col min="4098" max="4098" width="17.7109375" customWidth="1"/>
    <col min="4099" max="4099" width="11.28515625" customWidth="1"/>
    <col min="4100" max="4100" width="16.85546875" customWidth="1"/>
    <col min="4102" max="4102" width="15.42578125" customWidth="1"/>
    <col min="4103" max="4103" width="13.28515625" customWidth="1"/>
    <col min="4353" max="4353" width="29.7109375" customWidth="1"/>
    <col min="4354" max="4354" width="17.7109375" customWidth="1"/>
    <col min="4355" max="4355" width="11.28515625" customWidth="1"/>
    <col min="4356" max="4356" width="16.85546875" customWidth="1"/>
    <col min="4358" max="4358" width="15.42578125" customWidth="1"/>
    <col min="4359" max="4359" width="13.28515625" customWidth="1"/>
    <col min="4609" max="4609" width="29.7109375" customWidth="1"/>
    <col min="4610" max="4610" width="17.7109375" customWidth="1"/>
    <col min="4611" max="4611" width="11.28515625" customWidth="1"/>
    <col min="4612" max="4612" width="16.85546875" customWidth="1"/>
    <col min="4614" max="4614" width="15.42578125" customWidth="1"/>
    <col min="4615" max="4615" width="13.28515625" customWidth="1"/>
    <col min="4865" max="4865" width="29.7109375" customWidth="1"/>
    <col min="4866" max="4866" width="17.7109375" customWidth="1"/>
    <col min="4867" max="4867" width="11.28515625" customWidth="1"/>
    <col min="4868" max="4868" width="16.85546875" customWidth="1"/>
    <col min="4870" max="4870" width="15.42578125" customWidth="1"/>
    <col min="4871" max="4871" width="13.28515625" customWidth="1"/>
    <col min="5121" max="5121" width="29.7109375" customWidth="1"/>
    <col min="5122" max="5122" width="17.7109375" customWidth="1"/>
    <col min="5123" max="5123" width="11.28515625" customWidth="1"/>
    <col min="5124" max="5124" width="16.85546875" customWidth="1"/>
    <col min="5126" max="5126" width="15.42578125" customWidth="1"/>
    <col min="5127" max="5127" width="13.28515625" customWidth="1"/>
    <col min="5377" max="5377" width="29.7109375" customWidth="1"/>
    <col min="5378" max="5378" width="17.7109375" customWidth="1"/>
    <col min="5379" max="5379" width="11.28515625" customWidth="1"/>
    <col min="5380" max="5380" width="16.85546875" customWidth="1"/>
    <col min="5382" max="5382" width="15.42578125" customWidth="1"/>
    <col min="5383" max="5383" width="13.28515625" customWidth="1"/>
    <col min="5633" max="5633" width="29.7109375" customWidth="1"/>
    <col min="5634" max="5634" width="17.7109375" customWidth="1"/>
    <col min="5635" max="5635" width="11.28515625" customWidth="1"/>
    <col min="5636" max="5636" width="16.85546875" customWidth="1"/>
    <col min="5638" max="5638" width="15.42578125" customWidth="1"/>
    <col min="5639" max="5639" width="13.28515625" customWidth="1"/>
    <col min="5889" max="5889" width="29.7109375" customWidth="1"/>
    <col min="5890" max="5890" width="17.7109375" customWidth="1"/>
    <col min="5891" max="5891" width="11.28515625" customWidth="1"/>
    <col min="5892" max="5892" width="16.85546875" customWidth="1"/>
    <col min="5894" max="5894" width="15.42578125" customWidth="1"/>
    <col min="5895" max="5895" width="13.28515625" customWidth="1"/>
    <col min="6145" max="6145" width="29.7109375" customWidth="1"/>
    <col min="6146" max="6146" width="17.7109375" customWidth="1"/>
    <col min="6147" max="6147" width="11.28515625" customWidth="1"/>
    <col min="6148" max="6148" width="16.85546875" customWidth="1"/>
    <col min="6150" max="6150" width="15.42578125" customWidth="1"/>
    <col min="6151" max="6151" width="13.28515625" customWidth="1"/>
    <col min="6401" max="6401" width="29.7109375" customWidth="1"/>
    <col min="6402" max="6402" width="17.7109375" customWidth="1"/>
    <col min="6403" max="6403" width="11.28515625" customWidth="1"/>
    <col min="6404" max="6404" width="16.85546875" customWidth="1"/>
    <col min="6406" max="6406" width="15.42578125" customWidth="1"/>
    <col min="6407" max="6407" width="13.28515625" customWidth="1"/>
    <col min="6657" max="6657" width="29.7109375" customWidth="1"/>
    <col min="6658" max="6658" width="17.7109375" customWidth="1"/>
    <col min="6659" max="6659" width="11.28515625" customWidth="1"/>
    <col min="6660" max="6660" width="16.85546875" customWidth="1"/>
    <col min="6662" max="6662" width="15.42578125" customWidth="1"/>
    <col min="6663" max="6663" width="13.28515625" customWidth="1"/>
    <col min="6913" max="6913" width="29.7109375" customWidth="1"/>
    <col min="6914" max="6914" width="17.7109375" customWidth="1"/>
    <col min="6915" max="6915" width="11.28515625" customWidth="1"/>
    <col min="6916" max="6916" width="16.85546875" customWidth="1"/>
    <col min="6918" max="6918" width="15.42578125" customWidth="1"/>
    <col min="6919" max="6919" width="13.28515625" customWidth="1"/>
    <col min="7169" max="7169" width="29.7109375" customWidth="1"/>
    <col min="7170" max="7170" width="17.7109375" customWidth="1"/>
    <col min="7171" max="7171" width="11.28515625" customWidth="1"/>
    <col min="7172" max="7172" width="16.85546875" customWidth="1"/>
    <col min="7174" max="7174" width="15.42578125" customWidth="1"/>
    <col min="7175" max="7175" width="13.28515625" customWidth="1"/>
    <col min="7425" max="7425" width="29.7109375" customWidth="1"/>
    <col min="7426" max="7426" width="17.7109375" customWidth="1"/>
    <col min="7427" max="7427" width="11.28515625" customWidth="1"/>
    <col min="7428" max="7428" width="16.85546875" customWidth="1"/>
    <col min="7430" max="7430" width="15.42578125" customWidth="1"/>
    <col min="7431" max="7431" width="13.28515625" customWidth="1"/>
    <col min="7681" max="7681" width="29.7109375" customWidth="1"/>
    <col min="7682" max="7682" width="17.7109375" customWidth="1"/>
    <col min="7683" max="7683" width="11.28515625" customWidth="1"/>
    <col min="7684" max="7684" width="16.85546875" customWidth="1"/>
    <col min="7686" max="7686" width="15.42578125" customWidth="1"/>
    <col min="7687" max="7687" width="13.28515625" customWidth="1"/>
    <col min="7937" max="7937" width="29.7109375" customWidth="1"/>
    <col min="7938" max="7938" width="17.7109375" customWidth="1"/>
    <col min="7939" max="7939" width="11.28515625" customWidth="1"/>
    <col min="7940" max="7940" width="16.85546875" customWidth="1"/>
    <col min="7942" max="7942" width="15.42578125" customWidth="1"/>
    <col min="7943" max="7943" width="13.28515625" customWidth="1"/>
    <col min="8193" max="8193" width="29.7109375" customWidth="1"/>
    <col min="8194" max="8194" width="17.7109375" customWidth="1"/>
    <col min="8195" max="8195" width="11.28515625" customWidth="1"/>
    <col min="8196" max="8196" width="16.85546875" customWidth="1"/>
    <col min="8198" max="8198" width="15.42578125" customWidth="1"/>
    <col min="8199" max="8199" width="13.28515625" customWidth="1"/>
    <col min="8449" max="8449" width="29.7109375" customWidth="1"/>
    <col min="8450" max="8450" width="17.7109375" customWidth="1"/>
    <col min="8451" max="8451" width="11.28515625" customWidth="1"/>
    <col min="8452" max="8452" width="16.85546875" customWidth="1"/>
    <col min="8454" max="8454" width="15.42578125" customWidth="1"/>
    <col min="8455" max="8455" width="13.28515625" customWidth="1"/>
    <col min="8705" max="8705" width="29.7109375" customWidth="1"/>
    <col min="8706" max="8706" width="17.7109375" customWidth="1"/>
    <col min="8707" max="8707" width="11.28515625" customWidth="1"/>
    <col min="8708" max="8708" width="16.85546875" customWidth="1"/>
    <col min="8710" max="8710" width="15.42578125" customWidth="1"/>
    <col min="8711" max="8711" width="13.28515625" customWidth="1"/>
    <col min="8961" max="8961" width="29.7109375" customWidth="1"/>
    <col min="8962" max="8962" width="17.7109375" customWidth="1"/>
    <col min="8963" max="8963" width="11.28515625" customWidth="1"/>
    <col min="8964" max="8964" width="16.85546875" customWidth="1"/>
    <col min="8966" max="8966" width="15.42578125" customWidth="1"/>
    <col min="8967" max="8967" width="13.28515625" customWidth="1"/>
    <col min="9217" max="9217" width="29.7109375" customWidth="1"/>
    <col min="9218" max="9218" width="17.7109375" customWidth="1"/>
    <col min="9219" max="9219" width="11.28515625" customWidth="1"/>
    <col min="9220" max="9220" width="16.85546875" customWidth="1"/>
    <col min="9222" max="9222" width="15.42578125" customWidth="1"/>
    <col min="9223" max="9223" width="13.28515625" customWidth="1"/>
    <col min="9473" max="9473" width="29.7109375" customWidth="1"/>
    <col min="9474" max="9474" width="17.7109375" customWidth="1"/>
    <col min="9475" max="9475" width="11.28515625" customWidth="1"/>
    <col min="9476" max="9476" width="16.85546875" customWidth="1"/>
    <col min="9478" max="9478" width="15.42578125" customWidth="1"/>
    <col min="9479" max="9479" width="13.28515625" customWidth="1"/>
    <col min="9729" max="9729" width="29.7109375" customWidth="1"/>
    <col min="9730" max="9730" width="17.7109375" customWidth="1"/>
    <col min="9731" max="9731" width="11.28515625" customWidth="1"/>
    <col min="9732" max="9732" width="16.85546875" customWidth="1"/>
    <col min="9734" max="9734" width="15.42578125" customWidth="1"/>
    <col min="9735" max="9735" width="13.28515625" customWidth="1"/>
    <col min="9985" max="9985" width="29.7109375" customWidth="1"/>
    <col min="9986" max="9986" width="17.7109375" customWidth="1"/>
    <col min="9987" max="9987" width="11.28515625" customWidth="1"/>
    <col min="9988" max="9988" width="16.85546875" customWidth="1"/>
    <col min="9990" max="9990" width="15.42578125" customWidth="1"/>
    <col min="9991" max="9991" width="13.28515625" customWidth="1"/>
    <col min="10241" max="10241" width="29.7109375" customWidth="1"/>
    <col min="10242" max="10242" width="17.7109375" customWidth="1"/>
    <col min="10243" max="10243" width="11.28515625" customWidth="1"/>
    <col min="10244" max="10244" width="16.85546875" customWidth="1"/>
    <col min="10246" max="10246" width="15.42578125" customWidth="1"/>
    <col min="10247" max="10247" width="13.28515625" customWidth="1"/>
    <col min="10497" max="10497" width="29.7109375" customWidth="1"/>
    <col min="10498" max="10498" width="17.7109375" customWidth="1"/>
    <col min="10499" max="10499" width="11.28515625" customWidth="1"/>
    <col min="10500" max="10500" width="16.85546875" customWidth="1"/>
    <col min="10502" max="10502" width="15.42578125" customWidth="1"/>
    <col min="10503" max="10503" width="13.28515625" customWidth="1"/>
    <col min="10753" max="10753" width="29.7109375" customWidth="1"/>
    <col min="10754" max="10754" width="17.7109375" customWidth="1"/>
    <col min="10755" max="10755" width="11.28515625" customWidth="1"/>
    <col min="10756" max="10756" width="16.85546875" customWidth="1"/>
    <col min="10758" max="10758" width="15.42578125" customWidth="1"/>
    <col min="10759" max="10759" width="13.28515625" customWidth="1"/>
    <col min="11009" max="11009" width="29.7109375" customWidth="1"/>
    <col min="11010" max="11010" width="17.7109375" customWidth="1"/>
    <col min="11011" max="11011" width="11.28515625" customWidth="1"/>
    <col min="11012" max="11012" width="16.85546875" customWidth="1"/>
    <col min="11014" max="11014" width="15.42578125" customWidth="1"/>
    <col min="11015" max="11015" width="13.28515625" customWidth="1"/>
    <col min="11265" max="11265" width="29.7109375" customWidth="1"/>
    <col min="11266" max="11266" width="17.7109375" customWidth="1"/>
    <col min="11267" max="11267" width="11.28515625" customWidth="1"/>
    <col min="11268" max="11268" width="16.85546875" customWidth="1"/>
    <col min="11270" max="11270" width="15.42578125" customWidth="1"/>
    <col min="11271" max="11271" width="13.28515625" customWidth="1"/>
    <col min="11521" max="11521" width="29.7109375" customWidth="1"/>
    <col min="11522" max="11522" width="17.7109375" customWidth="1"/>
    <col min="11523" max="11523" width="11.28515625" customWidth="1"/>
    <col min="11524" max="11524" width="16.85546875" customWidth="1"/>
    <col min="11526" max="11526" width="15.42578125" customWidth="1"/>
    <col min="11527" max="11527" width="13.28515625" customWidth="1"/>
    <col min="11777" max="11777" width="29.7109375" customWidth="1"/>
    <col min="11778" max="11778" width="17.7109375" customWidth="1"/>
    <col min="11779" max="11779" width="11.28515625" customWidth="1"/>
    <col min="11780" max="11780" width="16.85546875" customWidth="1"/>
    <col min="11782" max="11782" width="15.42578125" customWidth="1"/>
    <col min="11783" max="11783" width="13.28515625" customWidth="1"/>
    <col min="12033" max="12033" width="29.7109375" customWidth="1"/>
    <col min="12034" max="12034" width="17.7109375" customWidth="1"/>
    <col min="12035" max="12035" width="11.28515625" customWidth="1"/>
    <col min="12036" max="12036" width="16.85546875" customWidth="1"/>
    <col min="12038" max="12038" width="15.42578125" customWidth="1"/>
    <col min="12039" max="12039" width="13.28515625" customWidth="1"/>
    <col min="12289" max="12289" width="29.7109375" customWidth="1"/>
    <col min="12290" max="12290" width="17.7109375" customWidth="1"/>
    <col min="12291" max="12291" width="11.28515625" customWidth="1"/>
    <col min="12292" max="12292" width="16.85546875" customWidth="1"/>
    <col min="12294" max="12294" width="15.42578125" customWidth="1"/>
    <col min="12295" max="12295" width="13.28515625" customWidth="1"/>
    <col min="12545" max="12545" width="29.7109375" customWidth="1"/>
    <col min="12546" max="12546" width="17.7109375" customWidth="1"/>
    <col min="12547" max="12547" width="11.28515625" customWidth="1"/>
    <col min="12548" max="12548" width="16.85546875" customWidth="1"/>
    <col min="12550" max="12550" width="15.42578125" customWidth="1"/>
    <col min="12551" max="12551" width="13.28515625" customWidth="1"/>
    <col min="12801" max="12801" width="29.7109375" customWidth="1"/>
    <col min="12802" max="12802" width="17.7109375" customWidth="1"/>
    <col min="12803" max="12803" width="11.28515625" customWidth="1"/>
    <col min="12804" max="12804" width="16.85546875" customWidth="1"/>
    <col min="12806" max="12806" width="15.42578125" customWidth="1"/>
    <col min="12807" max="12807" width="13.28515625" customWidth="1"/>
    <col min="13057" max="13057" width="29.7109375" customWidth="1"/>
    <col min="13058" max="13058" width="17.7109375" customWidth="1"/>
    <col min="13059" max="13059" width="11.28515625" customWidth="1"/>
    <col min="13060" max="13060" width="16.85546875" customWidth="1"/>
    <col min="13062" max="13062" width="15.42578125" customWidth="1"/>
    <col min="13063" max="13063" width="13.28515625" customWidth="1"/>
    <col min="13313" max="13313" width="29.7109375" customWidth="1"/>
    <col min="13314" max="13314" width="17.7109375" customWidth="1"/>
    <col min="13315" max="13315" width="11.28515625" customWidth="1"/>
    <col min="13316" max="13316" width="16.85546875" customWidth="1"/>
    <col min="13318" max="13318" width="15.42578125" customWidth="1"/>
    <col min="13319" max="13319" width="13.28515625" customWidth="1"/>
    <col min="13569" max="13569" width="29.7109375" customWidth="1"/>
    <col min="13570" max="13570" width="17.7109375" customWidth="1"/>
    <col min="13571" max="13571" width="11.28515625" customWidth="1"/>
    <col min="13572" max="13572" width="16.85546875" customWidth="1"/>
    <col min="13574" max="13574" width="15.42578125" customWidth="1"/>
    <col min="13575" max="13575" width="13.28515625" customWidth="1"/>
    <col min="13825" max="13825" width="29.7109375" customWidth="1"/>
    <col min="13826" max="13826" width="17.7109375" customWidth="1"/>
    <col min="13827" max="13827" width="11.28515625" customWidth="1"/>
    <col min="13828" max="13828" width="16.85546875" customWidth="1"/>
    <col min="13830" max="13830" width="15.42578125" customWidth="1"/>
    <col min="13831" max="13831" width="13.28515625" customWidth="1"/>
    <col min="14081" max="14081" width="29.7109375" customWidth="1"/>
    <col min="14082" max="14082" width="17.7109375" customWidth="1"/>
    <col min="14083" max="14083" width="11.28515625" customWidth="1"/>
    <col min="14084" max="14084" width="16.85546875" customWidth="1"/>
    <col min="14086" max="14086" width="15.42578125" customWidth="1"/>
    <col min="14087" max="14087" width="13.28515625" customWidth="1"/>
    <col min="14337" max="14337" width="29.7109375" customWidth="1"/>
    <col min="14338" max="14338" width="17.7109375" customWidth="1"/>
    <col min="14339" max="14339" width="11.28515625" customWidth="1"/>
    <col min="14340" max="14340" width="16.85546875" customWidth="1"/>
    <col min="14342" max="14342" width="15.42578125" customWidth="1"/>
    <col min="14343" max="14343" width="13.28515625" customWidth="1"/>
    <col min="14593" max="14593" width="29.7109375" customWidth="1"/>
    <col min="14594" max="14594" width="17.7109375" customWidth="1"/>
    <col min="14595" max="14595" width="11.28515625" customWidth="1"/>
    <col min="14596" max="14596" width="16.85546875" customWidth="1"/>
    <col min="14598" max="14598" width="15.42578125" customWidth="1"/>
    <col min="14599" max="14599" width="13.28515625" customWidth="1"/>
    <col min="14849" max="14849" width="29.7109375" customWidth="1"/>
    <col min="14850" max="14850" width="17.7109375" customWidth="1"/>
    <col min="14851" max="14851" width="11.28515625" customWidth="1"/>
    <col min="14852" max="14852" width="16.85546875" customWidth="1"/>
    <col min="14854" max="14854" width="15.42578125" customWidth="1"/>
    <col min="14855" max="14855" width="13.28515625" customWidth="1"/>
    <col min="15105" max="15105" width="29.7109375" customWidth="1"/>
    <col min="15106" max="15106" width="17.7109375" customWidth="1"/>
    <col min="15107" max="15107" width="11.28515625" customWidth="1"/>
    <col min="15108" max="15108" width="16.85546875" customWidth="1"/>
    <col min="15110" max="15110" width="15.42578125" customWidth="1"/>
    <col min="15111" max="15111" width="13.28515625" customWidth="1"/>
    <col min="15361" max="15361" width="29.7109375" customWidth="1"/>
    <col min="15362" max="15362" width="17.7109375" customWidth="1"/>
    <col min="15363" max="15363" width="11.28515625" customWidth="1"/>
    <col min="15364" max="15364" width="16.85546875" customWidth="1"/>
    <col min="15366" max="15366" width="15.42578125" customWidth="1"/>
    <col min="15367" max="15367" width="13.28515625" customWidth="1"/>
    <col min="15617" max="15617" width="29.7109375" customWidth="1"/>
    <col min="15618" max="15618" width="17.7109375" customWidth="1"/>
    <col min="15619" max="15619" width="11.28515625" customWidth="1"/>
    <col min="15620" max="15620" width="16.85546875" customWidth="1"/>
    <col min="15622" max="15622" width="15.42578125" customWidth="1"/>
    <col min="15623" max="15623" width="13.28515625" customWidth="1"/>
    <col min="15873" max="15873" width="29.7109375" customWidth="1"/>
    <col min="15874" max="15874" width="17.7109375" customWidth="1"/>
    <col min="15875" max="15875" width="11.28515625" customWidth="1"/>
    <col min="15876" max="15876" width="16.85546875" customWidth="1"/>
    <col min="15878" max="15878" width="15.42578125" customWidth="1"/>
    <col min="15879" max="15879" width="13.28515625" customWidth="1"/>
    <col min="16129" max="16129" width="29.7109375" customWidth="1"/>
    <col min="16130" max="16130" width="17.7109375" customWidth="1"/>
    <col min="16131" max="16131" width="11.28515625" customWidth="1"/>
    <col min="16132" max="16132" width="16.85546875" customWidth="1"/>
    <col min="16134" max="16134" width="15.42578125" customWidth="1"/>
    <col min="16135" max="16135" width="13.28515625" customWidth="1"/>
  </cols>
  <sheetData>
    <row r="1" spans="1:7" x14ac:dyDescent="0.25">
      <c r="A1" s="3" t="s">
        <v>63</v>
      </c>
    </row>
    <row r="3" spans="1:7" ht="45.75" thickBot="1" x14ac:dyDescent="0.3">
      <c r="A3" s="19"/>
      <c r="B3" s="19"/>
      <c r="C3" s="20" t="s">
        <v>2</v>
      </c>
      <c r="D3" s="21" t="s">
        <v>30</v>
      </c>
      <c r="E3" s="21" t="s">
        <v>31</v>
      </c>
      <c r="F3" s="21" t="s">
        <v>32</v>
      </c>
      <c r="G3" s="20" t="s">
        <v>31</v>
      </c>
    </row>
    <row r="4" spans="1:7" x14ac:dyDescent="0.25">
      <c r="A4" s="139" t="s">
        <v>113</v>
      </c>
      <c r="B4" s="143" t="s">
        <v>64</v>
      </c>
      <c r="C4" s="22" t="s">
        <v>6</v>
      </c>
      <c r="D4" s="70">
        <v>0</v>
      </c>
      <c r="E4" s="72">
        <f>D4/D6</f>
        <v>0</v>
      </c>
      <c r="F4" s="67">
        <v>0</v>
      </c>
      <c r="G4" s="73">
        <f>F4/F6</f>
        <v>0</v>
      </c>
    </row>
    <row r="5" spans="1:7" ht="15.75" thickBot="1" x14ac:dyDescent="0.3">
      <c r="A5" s="140"/>
      <c r="B5" s="144"/>
      <c r="C5" s="7" t="s">
        <v>5</v>
      </c>
      <c r="D5" s="58">
        <v>15</v>
      </c>
      <c r="E5" s="75">
        <f>D5/D6</f>
        <v>1</v>
      </c>
      <c r="F5" s="65">
        <v>260253</v>
      </c>
      <c r="G5" s="74">
        <f>F5/F6</f>
        <v>1</v>
      </c>
    </row>
    <row r="6" spans="1:7" ht="15.75" thickTop="1" x14ac:dyDescent="0.25">
      <c r="A6" s="140"/>
      <c r="B6" s="144"/>
      <c r="C6" s="23" t="s">
        <v>12</v>
      </c>
      <c r="D6" s="24">
        <f>D5+D4</f>
        <v>15</v>
      </c>
      <c r="E6" s="55">
        <f>D6/D10</f>
        <v>0.21428571428571427</v>
      </c>
      <c r="F6" s="25">
        <f>SUM(F4:F5)</f>
        <v>260253</v>
      </c>
      <c r="G6" s="55">
        <f>F6/F10</f>
        <v>0.18138941645902668</v>
      </c>
    </row>
    <row r="7" spans="1:7" x14ac:dyDescent="0.25">
      <c r="A7" s="141"/>
      <c r="B7" s="145" t="s">
        <v>48</v>
      </c>
      <c r="C7" s="26" t="s">
        <v>6</v>
      </c>
      <c r="D7" s="26">
        <f>'2019_4_cet'!E6</f>
        <v>1</v>
      </c>
      <c r="E7" s="71">
        <f>D7/D9</f>
        <v>1.8181818181818181E-2</v>
      </c>
      <c r="F7" s="51">
        <f>'2019_4_cet'!F6:G6</f>
        <v>7641</v>
      </c>
      <c r="G7" s="27">
        <f>F7/F9</f>
        <v>6.5056252671299476E-3</v>
      </c>
    </row>
    <row r="8" spans="1:7" ht="15.75" thickBot="1" x14ac:dyDescent="0.3">
      <c r="A8" s="141"/>
      <c r="B8" s="146"/>
      <c r="C8" s="28" t="s">
        <v>5</v>
      </c>
      <c r="D8" s="29">
        <f>'2019_4_cet'!E5</f>
        <v>54</v>
      </c>
      <c r="E8" s="30">
        <f>D8/D9</f>
        <v>0.98181818181818181</v>
      </c>
      <c r="F8" s="31">
        <f>'2019_4_cet'!F5:G5</f>
        <v>1166881</v>
      </c>
      <c r="G8" s="30">
        <f>F8/F9</f>
        <v>0.99349437473287006</v>
      </c>
    </row>
    <row r="9" spans="1:7" ht="16.5" thickTop="1" thickBot="1" x14ac:dyDescent="0.3">
      <c r="A9" s="142"/>
      <c r="B9" s="147"/>
      <c r="C9" s="32" t="s">
        <v>12</v>
      </c>
      <c r="D9" s="33">
        <f>D7+D8</f>
        <v>55</v>
      </c>
      <c r="E9" s="34">
        <f>D9/D10</f>
        <v>0.7857142857142857</v>
      </c>
      <c r="F9" s="35">
        <f>F7+F8</f>
        <v>1174522</v>
      </c>
      <c r="G9" s="34">
        <f>F9/F10</f>
        <v>0.81861058354097327</v>
      </c>
    </row>
    <row r="10" spans="1:7" ht="15.75" thickTop="1" x14ac:dyDescent="0.25">
      <c r="A10" s="36"/>
      <c r="B10" s="37" t="s">
        <v>33</v>
      </c>
      <c r="C10" s="36"/>
      <c r="D10" s="36">
        <f>D6+D9</f>
        <v>70</v>
      </c>
      <c r="E10" s="38">
        <v>1</v>
      </c>
      <c r="F10" s="39">
        <f>F9+F6</f>
        <v>1434775</v>
      </c>
      <c r="G10" s="38">
        <v>1</v>
      </c>
    </row>
    <row r="11" spans="1:7" x14ac:dyDescent="0.25">
      <c r="A11" t="s">
        <v>34</v>
      </c>
    </row>
    <row r="13" spans="1:7" ht="40.5" customHeight="1" x14ac:dyDescent="0.25">
      <c r="A13" s="26"/>
      <c r="B13" s="148" t="s">
        <v>49</v>
      </c>
      <c r="C13" s="148"/>
      <c r="D13" s="148"/>
      <c r="E13" s="149" t="s">
        <v>65</v>
      </c>
      <c r="F13" s="149"/>
    </row>
    <row r="14" spans="1:7" ht="45.75" thickBot="1" x14ac:dyDescent="0.3">
      <c r="A14" s="19"/>
      <c r="B14" s="40" t="s">
        <v>35</v>
      </c>
      <c r="C14" s="21" t="s">
        <v>3</v>
      </c>
      <c r="D14" s="21" t="s">
        <v>32</v>
      </c>
      <c r="E14" s="21" t="s">
        <v>76</v>
      </c>
      <c r="F14" s="21" t="s">
        <v>32</v>
      </c>
    </row>
    <row r="15" spans="1:7" x14ac:dyDescent="0.25">
      <c r="A15" s="41" t="s">
        <v>114</v>
      </c>
      <c r="B15" s="66">
        <v>50</v>
      </c>
      <c r="C15" s="42">
        <v>70</v>
      </c>
      <c r="D15" s="67">
        <v>1568728</v>
      </c>
      <c r="E15" s="68">
        <v>34</v>
      </c>
      <c r="F15" s="69">
        <v>750502</v>
      </c>
    </row>
    <row r="16" spans="1:7" ht="15.75" thickBot="1" x14ac:dyDescent="0.3">
      <c r="A16" s="43" t="s">
        <v>113</v>
      </c>
      <c r="B16" s="64">
        <v>41</v>
      </c>
      <c r="C16" s="58">
        <v>55</v>
      </c>
      <c r="D16" s="65">
        <v>1174522</v>
      </c>
      <c r="E16" s="58">
        <v>15</v>
      </c>
      <c r="F16" s="65">
        <v>260253</v>
      </c>
    </row>
    <row r="17" spans="1:8" ht="27" thickTop="1" x14ac:dyDescent="0.25">
      <c r="A17" s="44" t="s">
        <v>36</v>
      </c>
      <c r="B17" s="45">
        <f>(B16-B15)/B15</f>
        <v>-0.18</v>
      </c>
      <c r="C17" s="45">
        <f>(C16-C15)/C15</f>
        <v>-0.21428571428571427</v>
      </c>
      <c r="D17" s="45">
        <f>(D16-D15)/D15</f>
        <v>-0.25129021729707124</v>
      </c>
      <c r="E17" s="45">
        <f>(E16-E15)/E15</f>
        <v>-0.55882352941176472</v>
      </c>
      <c r="F17" s="46">
        <f>(F16-F15)/F15</f>
        <v>-0.65322810598772552</v>
      </c>
    </row>
    <row r="19" spans="1:8" ht="31.5" customHeight="1" x14ac:dyDescent="0.25">
      <c r="A19" s="99"/>
      <c r="B19" s="99"/>
      <c r="C19" s="99"/>
      <c r="D19" s="99"/>
      <c r="E19" s="99"/>
      <c r="F19" s="99"/>
      <c r="G19" s="99"/>
      <c r="H19" s="99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abSelected="1" workbookViewId="0">
      <selection activeCell="O13" sqref="O13"/>
    </sheetView>
  </sheetViews>
  <sheetFormatPr defaultColWidth="9.140625" defaultRowHeight="15" x14ac:dyDescent="0.25"/>
  <cols>
    <col min="1" max="1" width="9.140625" style="52"/>
    <col min="2" max="2" width="37.28515625" style="48" customWidth="1"/>
    <col min="3" max="3" width="21.85546875" style="48" customWidth="1"/>
    <col min="4" max="4" width="11.5703125" style="47" customWidth="1"/>
    <col min="5" max="5" width="18" style="48" customWidth="1"/>
    <col min="6" max="6" width="13.7109375" style="49" customWidth="1"/>
    <col min="7" max="7" width="11.28515625" style="47" customWidth="1"/>
    <col min="8" max="8" width="13.140625" style="47" customWidth="1"/>
    <col min="9" max="16384" width="9.140625" style="47"/>
  </cols>
  <sheetData>
    <row r="1" spans="1:10" x14ac:dyDescent="0.25">
      <c r="A1" s="78" t="s">
        <v>46</v>
      </c>
      <c r="B1" s="76" t="s">
        <v>42</v>
      </c>
      <c r="C1" s="76" t="s">
        <v>41</v>
      </c>
      <c r="D1" s="51" t="s">
        <v>40</v>
      </c>
      <c r="E1" s="76" t="s">
        <v>43</v>
      </c>
      <c r="F1" s="56" t="s">
        <v>44</v>
      </c>
      <c r="G1" s="51" t="s">
        <v>45</v>
      </c>
      <c r="H1" s="51" t="s">
        <v>37</v>
      </c>
      <c r="I1" s="51" t="s">
        <v>38</v>
      </c>
      <c r="J1" s="51" t="s">
        <v>39</v>
      </c>
    </row>
    <row r="2" spans="1:10" ht="60" x14ac:dyDescent="0.25">
      <c r="A2" s="150" t="s">
        <v>16</v>
      </c>
      <c r="B2" s="129" t="s">
        <v>120</v>
      </c>
      <c r="C2" s="76" t="s">
        <v>167</v>
      </c>
      <c r="D2" s="51" t="s">
        <v>5</v>
      </c>
      <c r="E2" s="76" t="s">
        <v>168</v>
      </c>
      <c r="F2" s="56">
        <v>40103429756</v>
      </c>
      <c r="G2" s="82">
        <v>1901</v>
      </c>
      <c r="H2" s="51">
        <v>1</v>
      </c>
      <c r="I2" s="51">
        <v>1</v>
      </c>
      <c r="J2" s="51">
        <v>1</v>
      </c>
    </row>
    <row r="3" spans="1:10" ht="60" x14ac:dyDescent="0.25">
      <c r="A3" s="150"/>
      <c r="B3" s="129"/>
      <c r="C3" s="76" t="s">
        <v>167</v>
      </c>
      <c r="D3" s="51" t="s">
        <v>5</v>
      </c>
      <c r="E3" s="76" t="s">
        <v>169</v>
      </c>
      <c r="F3" s="56">
        <v>40003348586</v>
      </c>
      <c r="G3" s="82">
        <v>674</v>
      </c>
      <c r="H3" s="51">
        <v>1</v>
      </c>
      <c r="I3" s="51">
        <v>1</v>
      </c>
      <c r="J3" s="51">
        <v>1</v>
      </c>
    </row>
    <row r="4" spans="1:10" ht="60" x14ac:dyDescent="0.25">
      <c r="A4" s="150"/>
      <c r="B4" s="129"/>
      <c r="C4" s="76" t="s">
        <v>167</v>
      </c>
      <c r="D4" s="51" t="s">
        <v>5</v>
      </c>
      <c r="E4" s="76" t="s">
        <v>170</v>
      </c>
      <c r="F4" s="56">
        <v>40003166842</v>
      </c>
      <c r="G4" s="82">
        <v>23244</v>
      </c>
      <c r="H4" s="51">
        <v>1</v>
      </c>
      <c r="I4" s="51">
        <v>1</v>
      </c>
      <c r="J4" s="51">
        <v>1</v>
      </c>
    </row>
    <row r="5" spans="1:10" ht="30" x14ac:dyDescent="0.25">
      <c r="A5" s="92" t="s">
        <v>17</v>
      </c>
      <c r="B5" s="26" t="s">
        <v>121</v>
      </c>
      <c r="C5" s="76" t="s">
        <v>171</v>
      </c>
      <c r="D5" s="51" t="s">
        <v>5</v>
      </c>
      <c r="E5" s="76" t="s">
        <v>172</v>
      </c>
      <c r="F5" s="56">
        <v>40003226249</v>
      </c>
      <c r="G5" s="82">
        <v>39890</v>
      </c>
      <c r="H5" s="51">
        <v>1</v>
      </c>
      <c r="I5" s="51">
        <v>1</v>
      </c>
      <c r="J5" s="51">
        <v>1</v>
      </c>
    </row>
    <row r="6" spans="1:10" x14ac:dyDescent="0.25">
      <c r="A6" s="150" t="s">
        <v>18</v>
      </c>
      <c r="B6" s="129" t="s">
        <v>182</v>
      </c>
      <c r="C6" s="76" t="s">
        <v>173</v>
      </c>
      <c r="D6" s="51" t="s">
        <v>176</v>
      </c>
      <c r="E6" s="76" t="s">
        <v>179</v>
      </c>
      <c r="F6" s="56">
        <v>41503028291</v>
      </c>
      <c r="G6" s="82">
        <v>4446</v>
      </c>
      <c r="H6" s="51">
        <v>1</v>
      </c>
      <c r="I6" s="51"/>
      <c r="J6" s="51"/>
    </row>
    <row r="7" spans="1:10" ht="30" x14ac:dyDescent="0.25">
      <c r="A7" s="150"/>
      <c r="B7" s="129"/>
      <c r="C7" s="76" t="s">
        <v>174</v>
      </c>
      <c r="D7" s="51" t="s">
        <v>177</v>
      </c>
      <c r="E7" s="76" t="s">
        <v>180</v>
      </c>
      <c r="F7" s="56">
        <v>40003034051</v>
      </c>
      <c r="G7" s="82">
        <v>2089</v>
      </c>
      <c r="H7" s="51">
        <v>1</v>
      </c>
      <c r="I7" s="51">
        <v>0</v>
      </c>
      <c r="J7" s="51">
        <v>0</v>
      </c>
    </row>
    <row r="8" spans="1:10" ht="30" x14ac:dyDescent="0.25">
      <c r="A8" s="150"/>
      <c r="B8" s="129"/>
      <c r="C8" s="76" t="s">
        <v>175</v>
      </c>
      <c r="D8" s="51" t="s">
        <v>178</v>
      </c>
      <c r="E8" s="76" t="s">
        <v>181</v>
      </c>
      <c r="F8" s="56">
        <v>4850305888</v>
      </c>
      <c r="G8" s="82">
        <v>4678</v>
      </c>
      <c r="H8" s="51">
        <v>1</v>
      </c>
      <c r="I8" s="51">
        <v>0</v>
      </c>
      <c r="J8" s="51">
        <v>0</v>
      </c>
    </row>
    <row r="9" spans="1:10" x14ac:dyDescent="0.25">
      <c r="A9" s="150" t="s">
        <v>19</v>
      </c>
      <c r="B9" s="138" t="s">
        <v>122</v>
      </c>
      <c r="C9" s="76" t="s">
        <v>183</v>
      </c>
      <c r="D9" s="51" t="s">
        <v>5</v>
      </c>
      <c r="E9" s="76" t="s">
        <v>184</v>
      </c>
      <c r="F9" s="56">
        <v>40003226249</v>
      </c>
      <c r="G9" s="82">
        <v>9884</v>
      </c>
      <c r="H9" s="51">
        <v>1</v>
      </c>
      <c r="I9" s="51">
        <v>1</v>
      </c>
      <c r="J9" s="51">
        <v>1</v>
      </c>
    </row>
    <row r="10" spans="1:10" x14ac:dyDescent="0.25">
      <c r="A10" s="150"/>
      <c r="B10" s="138"/>
      <c r="C10" s="76" t="s">
        <v>183</v>
      </c>
      <c r="D10" s="51" t="s">
        <v>5</v>
      </c>
      <c r="E10" s="76" t="s">
        <v>185</v>
      </c>
      <c r="F10" s="56">
        <v>40003676101</v>
      </c>
      <c r="G10" s="82">
        <v>8382</v>
      </c>
      <c r="H10" s="51">
        <v>1</v>
      </c>
      <c r="I10" s="51">
        <v>1</v>
      </c>
      <c r="J10" s="51">
        <v>1</v>
      </c>
    </row>
    <row r="11" spans="1:10" ht="30" x14ac:dyDescent="0.25">
      <c r="A11" s="150" t="s">
        <v>20</v>
      </c>
      <c r="B11" s="129" t="s">
        <v>123</v>
      </c>
      <c r="C11" s="76" t="s">
        <v>186</v>
      </c>
      <c r="D11" s="51" t="s">
        <v>5</v>
      </c>
      <c r="E11" s="76" t="s">
        <v>169</v>
      </c>
      <c r="F11" s="56">
        <v>40003348586</v>
      </c>
      <c r="G11" s="82">
        <v>6493</v>
      </c>
      <c r="H11" s="51">
        <v>1</v>
      </c>
      <c r="I11" s="51">
        <v>1</v>
      </c>
      <c r="J11" s="51">
        <v>1</v>
      </c>
    </row>
    <row r="12" spans="1:10" ht="30" x14ac:dyDescent="0.25">
      <c r="A12" s="150"/>
      <c r="B12" s="129"/>
      <c r="C12" s="76" t="s">
        <v>187</v>
      </c>
      <c r="D12" s="51" t="s">
        <v>5</v>
      </c>
      <c r="E12" s="76" t="s">
        <v>190</v>
      </c>
      <c r="F12" s="56">
        <v>49003001419</v>
      </c>
      <c r="G12" s="82">
        <v>10055</v>
      </c>
      <c r="H12" s="51">
        <v>1</v>
      </c>
      <c r="I12" s="51">
        <v>1</v>
      </c>
      <c r="J12" s="51">
        <v>1</v>
      </c>
    </row>
    <row r="13" spans="1:10" ht="45" x14ac:dyDescent="0.25">
      <c r="A13" s="150"/>
      <c r="B13" s="129"/>
      <c r="C13" s="76" t="s">
        <v>188</v>
      </c>
      <c r="D13" s="51" t="s">
        <v>5</v>
      </c>
      <c r="E13" s="76" t="s">
        <v>191</v>
      </c>
      <c r="F13" s="56">
        <v>52103003541</v>
      </c>
      <c r="G13" s="82">
        <v>6895</v>
      </c>
      <c r="H13" s="51">
        <v>1</v>
      </c>
      <c r="I13" s="51">
        <v>1</v>
      </c>
      <c r="J13" s="51">
        <v>1</v>
      </c>
    </row>
    <row r="14" spans="1:10" x14ac:dyDescent="0.25">
      <c r="A14" s="150"/>
      <c r="B14" s="129"/>
      <c r="C14" s="76" t="s">
        <v>189</v>
      </c>
      <c r="D14" s="51" t="s">
        <v>5</v>
      </c>
      <c r="E14" s="76" t="s">
        <v>170</v>
      </c>
      <c r="F14" s="56">
        <v>40003166842</v>
      </c>
      <c r="G14" s="82">
        <v>2810</v>
      </c>
      <c r="H14" s="51">
        <v>1</v>
      </c>
      <c r="I14" s="51">
        <v>1</v>
      </c>
      <c r="J14" s="51">
        <v>1</v>
      </c>
    </row>
    <row r="15" spans="1:10" x14ac:dyDescent="0.25">
      <c r="A15" s="150" t="s">
        <v>21</v>
      </c>
      <c r="B15" s="138" t="s">
        <v>124</v>
      </c>
      <c r="C15" s="76" t="s">
        <v>192</v>
      </c>
      <c r="D15" s="51" t="s">
        <v>5</v>
      </c>
      <c r="E15" s="76" t="s">
        <v>184</v>
      </c>
      <c r="F15" s="56">
        <v>40003226249</v>
      </c>
      <c r="G15" s="82">
        <v>23882</v>
      </c>
      <c r="H15" s="51">
        <v>1</v>
      </c>
      <c r="I15" s="51">
        <v>1</v>
      </c>
      <c r="J15" s="51">
        <v>1</v>
      </c>
    </row>
    <row r="16" spans="1:10" x14ac:dyDescent="0.25">
      <c r="A16" s="150"/>
      <c r="B16" s="138"/>
      <c r="C16" s="76" t="s">
        <v>192</v>
      </c>
      <c r="D16" s="51" t="s">
        <v>5</v>
      </c>
      <c r="E16" s="76" t="s">
        <v>193</v>
      </c>
      <c r="F16" s="56">
        <v>40003266203</v>
      </c>
      <c r="G16" s="82">
        <v>2773</v>
      </c>
      <c r="H16" s="51">
        <v>1</v>
      </c>
      <c r="I16" s="51">
        <v>1</v>
      </c>
      <c r="J16" s="51">
        <v>1</v>
      </c>
    </row>
    <row r="17" spans="1:10" x14ac:dyDescent="0.25">
      <c r="A17" s="92" t="s">
        <v>22</v>
      </c>
      <c r="B17" s="87" t="s">
        <v>125</v>
      </c>
      <c r="C17" s="76" t="s">
        <v>192</v>
      </c>
      <c r="D17" s="51" t="s">
        <v>5</v>
      </c>
      <c r="E17" s="76" t="s">
        <v>185</v>
      </c>
      <c r="F17" s="56">
        <v>40003676101</v>
      </c>
      <c r="G17" s="82">
        <v>31889</v>
      </c>
      <c r="H17" s="51">
        <v>1</v>
      </c>
      <c r="I17" s="51">
        <v>1</v>
      </c>
      <c r="J17" s="51">
        <v>1</v>
      </c>
    </row>
    <row r="18" spans="1:10" x14ac:dyDescent="0.25">
      <c r="A18" s="92" t="s">
        <v>23</v>
      </c>
      <c r="B18" s="26" t="s">
        <v>126</v>
      </c>
      <c r="C18" s="76" t="s">
        <v>194</v>
      </c>
      <c r="D18" s="51" t="s">
        <v>5</v>
      </c>
      <c r="E18" s="76" t="s">
        <v>195</v>
      </c>
      <c r="F18" s="56">
        <v>40003770858</v>
      </c>
      <c r="G18" s="82">
        <v>38991</v>
      </c>
      <c r="H18" s="51">
        <v>1</v>
      </c>
      <c r="I18" s="51">
        <v>1</v>
      </c>
      <c r="J18" s="51">
        <v>1</v>
      </c>
    </row>
    <row r="19" spans="1:10" ht="30" x14ac:dyDescent="0.25">
      <c r="A19" s="82" t="s">
        <v>24</v>
      </c>
      <c r="B19" s="87" t="s">
        <v>127</v>
      </c>
      <c r="C19" s="76" t="s">
        <v>196</v>
      </c>
      <c r="D19" s="51" t="s">
        <v>5</v>
      </c>
      <c r="E19" s="76" t="s">
        <v>197</v>
      </c>
      <c r="F19" s="56">
        <v>40003612810</v>
      </c>
      <c r="G19" s="82">
        <v>39327</v>
      </c>
      <c r="H19" s="51">
        <v>1</v>
      </c>
      <c r="I19" s="51">
        <v>1</v>
      </c>
      <c r="J19" s="51">
        <v>1</v>
      </c>
    </row>
    <row r="20" spans="1:10" ht="30" x14ac:dyDescent="0.25">
      <c r="A20" s="82" t="s">
        <v>25</v>
      </c>
      <c r="B20" s="26" t="s">
        <v>128</v>
      </c>
      <c r="C20" s="76" t="s">
        <v>196</v>
      </c>
      <c r="D20" s="51" t="s">
        <v>5</v>
      </c>
      <c r="E20" s="76" t="s">
        <v>184</v>
      </c>
      <c r="F20" s="56">
        <v>40003226249</v>
      </c>
      <c r="G20" s="82">
        <v>39823</v>
      </c>
      <c r="H20" s="51">
        <v>1</v>
      </c>
      <c r="I20" s="51">
        <v>1</v>
      </c>
      <c r="J20" s="51">
        <v>1</v>
      </c>
    </row>
    <row r="21" spans="1:10" ht="30" x14ac:dyDescent="0.25">
      <c r="A21" s="150" t="s">
        <v>26</v>
      </c>
      <c r="B21" s="129" t="s">
        <v>129</v>
      </c>
      <c r="C21" s="89" t="s">
        <v>198</v>
      </c>
      <c r="D21" s="88" t="s">
        <v>200</v>
      </c>
      <c r="E21" s="76" t="s">
        <v>201</v>
      </c>
      <c r="F21" s="85">
        <v>42103022606</v>
      </c>
      <c r="G21" s="82">
        <v>21140</v>
      </c>
      <c r="H21" s="51">
        <v>1</v>
      </c>
      <c r="I21" s="51">
        <v>1</v>
      </c>
      <c r="J21" s="51">
        <v>1</v>
      </c>
    </row>
    <row r="22" spans="1:10" ht="30" x14ac:dyDescent="0.25">
      <c r="A22" s="150"/>
      <c r="B22" s="129"/>
      <c r="C22" s="89" t="s">
        <v>199</v>
      </c>
      <c r="D22" s="88" t="s">
        <v>200</v>
      </c>
      <c r="E22" s="76" t="s">
        <v>201</v>
      </c>
      <c r="F22" s="85">
        <v>42103022606</v>
      </c>
      <c r="G22" s="82">
        <v>4873</v>
      </c>
      <c r="H22" s="51">
        <v>1</v>
      </c>
      <c r="I22" s="51">
        <v>1</v>
      </c>
      <c r="J22" s="51">
        <v>1</v>
      </c>
    </row>
    <row r="23" spans="1:10" ht="45" customHeight="1" x14ac:dyDescent="0.25">
      <c r="A23" s="82" t="s">
        <v>27</v>
      </c>
      <c r="B23" s="26" t="s">
        <v>130</v>
      </c>
      <c r="C23" s="89" t="s">
        <v>202</v>
      </c>
      <c r="D23" s="88" t="s">
        <v>203</v>
      </c>
      <c r="E23" s="76" t="s">
        <v>204</v>
      </c>
      <c r="F23" s="56">
        <v>43601017423</v>
      </c>
      <c r="G23" s="82">
        <v>7641</v>
      </c>
      <c r="H23" s="51">
        <v>1</v>
      </c>
      <c r="I23" s="51">
        <v>1</v>
      </c>
      <c r="J23" s="51">
        <v>1</v>
      </c>
    </row>
    <row r="24" spans="1:10" ht="30" x14ac:dyDescent="0.25">
      <c r="A24" s="82" t="s">
        <v>28</v>
      </c>
      <c r="B24" s="86" t="s">
        <v>131</v>
      </c>
      <c r="C24" s="89" t="s">
        <v>205</v>
      </c>
      <c r="D24" s="51" t="s">
        <v>5</v>
      </c>
      <c r="E24" s="76" t="s">
        <v>184</v>
      </c>
      <c r="F24" s="56">
        <v>40003226249</v>
      </c>
      <c r="G24" s="82">
        <v>39955</v>
      </c>
      <c r="H24" s="51">
        <v>1</v>
      </c>
      <c r="I24" s="51">
        <v>1</v>
      </c>
      <c r="J24" s="51">
        <v>1</v>
      </c>
    </row>
    <row r="25" spans="1:10" ht="30" x14ac:dyDescent="0.25">
      <c r="A25" s="82" t="s">
        <v>29</v>
      </c>
      <c r="B25" s="87" t="s">
        <v>85</v>
      </c>
      <c r="C25" s="76" t="s">
        <v>206</v>
      </c>
      <c r="D25" s="95" t="s">
        <v>207</v>
      </c>
      <c r="E25" s="76" t="s">
        <v>201</v>
      </c>
      <c r="F25" s="85">
        <v>42103022606</v>
      </c>
      <c r="G25" s="82">
        <v>10200</v>
      </c>
      <c r="H25" s="51">
        <v>1</v>
      </c>
      <c r="I25" s="51">
        <v>1</v>
      </c>
      <c r="J25" s="51">
        <v>1</v>
      </c>
    </row>
    <row r="26" spans="1:10" ht="30" x14ac:dyDescent="0.25">
      <c r="A26" s="82" t="s">
        <v>92</v>
      </c>
      <c r="B26" s="26" t="s">
        <v>132</v>
      </c>
      <c r="C26" s="89" t="s">
        <v>208</v>
      </c>
      <c r="D26" s="51" t="s">
        <v>5</v>
      </c>
      <c r="E26" s="76" t="s">
        <v>209</v>
      </c>
      <c r="F26" s="56">
        <v>50003115551</v>
      </c>
      <c r="G26" s="82">
        <v>42000</v>
      </c>
      <c r="H26" s="51">
        <v>1</v>
      </c>
      <c r="I26" s="51">
        <v>1</v>
      </c>
      <c r="J26" s="51">
        <v>0</v>
      </c>
    </row>
    <row r="27" spans="1:10" ht="30" x14ac:dyDescent="0.25">
      <c r="A27" s="92" t="s">
        <v>93</v>
      </c>
      <c r="B27" s="86" t="s">
        <v>133</v>
      </c>
      <c r="C27" s="89" t="s">
        <v>192</v>
      </c>
      <c r="D27" s="51" t="s">
        <v>5</v>
      </c>
      <c r="E27" s="76" t="s">
        <v>184</v>
      </c>
      <c r="F27" s="56">
        <v>40003226249</v>
      </c>
      <c r="G27" s="82">
        <v>39630</v>
      </c>
      <c r="H27" s="51">
        <v>1</v>
      </c>
      <c r="I27" s="51">
        <v>1</v>
      </c>
      <c r="J27" s="51">
        <v>1</v>
      </c>
    </row>
    <row r="28" spans="1:10" ht="28.5" customHeight="1" x14ac:dyDescent="0.25">
      <c r="A28" s="92" t="s">
        <v>94</v>
      </c>
      <c r="B28" s="26" t="s">
        <v>134</v>
      </c>
      <c r="C28" s="89" t="s">
        <v>192</v>
      </c>
      <c r="D28" s="51" t="s">
        <v>5</v>
      </c>
      <c r="E28" s="76" t="s">
        <v>210</v>
      </c>
      <c r="F28" s="56">
        <v>40003737548</v>
      </c>
      <c r="G28" s="82">
        <v>7102</v>
      </c>
      <c r="H28" s="51">
        <v>1</v>
      </c>
      <c r="I28" s="51">
        <v>1</v>
      </c>
      <c r="J28" s="51">
        <v>0</v>
      </c>
    </row>
    <row r="29" spans="1:10" ht="28.5" customHeight="1" x14ac:dyDescent="0.25">
      <c r="A29" s="150" t="s">
        <v>95</v>
      </c>
      <c r="B29" s="138" t="s">
        <v>135</v>
      </c>
      <c r="C29" s="89" t="s">
        <v>192</v>
      </c>
      <c r="D29" s="51" t="s">
        <v>5</v>
      </c>
      <c r="E29" s="76" t="s">
        <v>211</v>
      </c>
      <c r="F29" s="56">
        <v>40003468216</v>
      </c>
      <c r="G29" s="82">
        <v>9206</v>
      </c>
      <c r="H29" s="51">
        <v>1</v>
      </c>
      <c r="I29" s="51">
        <v>1</v>
      </c>
      <c r="J29" s="51">
        <v>1</v>
      </c>
    </row>
    <row r="30" spans="1:10" ht="28.5" customHeight="1" x14ac:dyDescent="0.25">
      <c r="A30" s="150"/>
      <c r="B30" s="138"/>
      <c r="C30" s="89" t="s">
        <v>192</v>
      </c>
      <c r="D30" s="51" t="s">
        <v>5</v>
      </c>
      <c r="E30" s="76" t="s">
        <v>184</v>
      </c>
      <c r="F30" s="56">
        <v>40003226249</v>
      </c>
      <c r="G30" s="82">
        <v>27175</v>
      </c>
      <c r="H30" s="51">
        <v>1</v>
      </c>
      <c r="I30" s="51">
        <v>1</v>
      </c>
      <c r="J30" s="51">
        <v>1</v>
      </c>
    </row>
    <row r="31" spans="1:10" ht="28.5" customHeight="1" x14ac:dyDescent="0.25">
      <c r="A31" s="92" t="s">
        <v>96</v>
      </c>
      <c r="B31" s="26" t="s">
        <v>136</v>
      </c>
      <c r="C31" s="89" t="s">
        <v>192</v>
      </c>
      <c r="D31" s="51" t="s">
        <v>5</v>
      </c>
      <c r="E31" s="76" t="s">
        <v>211</v>
      </c>
      <c r="F31" s="56">
        <v>40003468216</v>
      </c>
      <c r="G31" s="82">
        <v>39515</v>
      </c>
      <c r="H31" s="51">
        <v>1</v>
      </c>
      <c r="I31" s="51">
        <v>1</v>
      </c>
      <c r="J31" s="51">
        <v>1</v>
      </c>
    </row>
    <row r="32" spans="1:10" ht="28.5" customHeight="1" x14ac:dyDescent="0.25">
      <c r="A32" s="92" t="s">
        <v>97</v>
      </c>
      <c r="B32" s="86" t="s">
        <v>137</v>
      </c>
      <c r="C32" s="89" t="s">
        <v>192</v>
      </c>
      <c r="D32" s="51" t="s">
        <v>5</v>
      </c>
      <c r="E32" s="76" t="s">
        <v>212</v>
      </c>
      <c r="F32" s="56">
        <v>40003377354</v>
      </c>
      <c r="G32" s="56">
        <v>8140</v>
      </c>
      <c r="H32" s="51">
        <v>1</v>
      </c>
      <c r="I32" s="51">
        <v>1</v>
      </c>
      <c r="J32" s="51">
        <v>1</v>
      </c>
    </row>
    <row r="33" spans="1:10" ht="28.5" customHeight="1" x14ac:dyDescent="0.25">
      <c r="A33" s="92" t="s">
        <v>98</v>
      </c>
      <c r="B33" s="26" t="s">
        <v>138</v>
      </c>
      <c r="C33" s="89" t="s">
        <v>192</v>
      </c>
      <c r="D33" s="51" t="s">
        <v>5</v>
      </c>
      <c r="E33" s="76" t="s">
        <v>197</v>
      </c>
      <c r="F33" s="56">
        <v>40003612810</v>
      </c>
      <c r="G33" s="82">
        <v>41810</v>
      </c>
      <c r="H33" s="51">
        <v>1</v>
      </c>
      <c r="I33" s="51">
        <v>1</v>
      </c>
      <c r="J33" s="51">
        <v>1</v>
      </c>
    </row>
    <row r="34" spans="1:10" ht="28.5" customHeight="1" x14ac:dyDescent="0.25">
      <c r="A34" s="92" t="s">
        <v>99</v>
      </c>
      <c r="B34" s="87" t="s">
        <v>139</v>
      </c>
      <c r="C34" s="89" t="s">
        <v>192</v>
      </c>
      <c r="D34" s="51" t="s">
        <v>5</v>
      </c>
      <c r="E34" s="76" t="s">
        <v>185</v>
      </c>
      <c r="F34" s="56">
        <v>40003676101</v>
      </c>
      <c r="G34" s="82">
        <v>34156</v>
      </c>
      <c r="H34" s="51">
        <v>1</v>
      </c>
      <c r="I34" s="51">
        <v>1</v>
      </c>
      <c r="J34" s="51">
        <v>1</v>
      </c>
    </row>
    <row r="35" spans="1:10" ht="28.5" customHeight="1" x14ac:dyDescent="0.25">
      <c r="A35" s="92" t="s">
        <v>100</v>
      </c>
      <c r="B35" s="26" t="s">
        <v>140</v>
      </c>
      <c r="C35" s="89" t="s">
        <v>192</v>
      </c>
      <c r="D35" s="51" t="s">
        <v>5</v>
      </c>
      <c r="E35" s="76" t="s">
        <v>185</v>
      </c>
      <c r="F35" s="56">
        <v>40003676101</v>
      </c>
      <c r="G35" s="82">
        <v>5870</v>
      </c>
      <c r="H35" s="51">
        <v>1</v>
      </c>
      <c r="I35" s="51">
        <v>1</v>
      </c>
      <c r="J35" s="51">
        <v>1</v>
      </c>
    </row>
    <row r="36" spans="1:10" ht="28.5" customHeight="1" x14ac:dyDescent="0.25">
      <c r="A36" s="92" t="s">
        <v>101</v>
      </c>
      <c r="B36" s="26" t="s">
        <v>141</v>
      </c>
      <c r="C36" s="89" t="s">
        <v>192</v>
      </c>
      <c r="D36" s="51" t="s">
        <v>5</v>
      </c>
      <c r="E36" s="76" t="s">
        <v>197</v>
      </c>
      <c r="F36" s="56">
        <v>40003612810</v>
      </c>
      <c r="G36" s="82">
        <v>29863</v>
      </c>
      <c r="H36" s="51">
        <v>1</v>
      </c>
      <c r="I36" s="51">
        <v>1</v>
      </c>
      <c r="J36" s="51">
        <v>1</v>
      </c>
    </row>
    <row r="37" spans="1:10" ht="28.5" customHeight="1" x14ac:dyDescent="0.25">
      <c r="A37" s="150" t="s">
        <v>102</v>
      </c>
      <c r="B37" s="129" t="s">
        <v>142</v>
      </c>
      <c r="C37" s="89" t="s">
        <v>192</v>
      </c>
      <c r="D37" s="51" t="s">
        <v>5</v>
      </c>
      <c r="E37" s="76" t="s">
        <v>197</v>
      </c>
      <c r="F37" s="56">
        <v>40003612810</v>
      </c>
      <c r="G37" s="82">
        <v>36260</v>
      </c>
      <c r="H37" s="51">
        <v>1</v>
      </c>
      <c r="I37" s="51">
        <v>1</v>
      </c>
      <c r="J37" s="51">
        <v>1</v>
      </c>
    </row>
    <row r="38" spans="1:10" ht="28.5" customHeight="1" x14ac:dyDescent="0.25">
      <c r="A38" s="150"/>
      <c r="B38" s="129"/>
      <c r="C38" s="89" t="s">
        <v>192</v>
      </c>
      <c r="D38" s="51" t="s">
        <v>5</v>
      </c>
      <c r="E38" s="76" t="s">
        <v>213</v>
      </c>
      <c r="F38" s="56">
        <v>40103474872</v>
      </c>
      <c r="G38" s="82">
        <v>3030</v>
      </c>
      <c r="H38" s="51">
        <v>1</v>
      </c>
      <c r="I38" s="51">
        <v>1</v>
      </c>
      <c r="J38" s="51">
        <v>1</v>
      </c>
    </row>
    <row r="39" spans="1:10" ht="28.5" customHeight="1" x14ac:dyDescent="0.25">
      <c r="A39" s="92" t="s">
        <v>103</v>
      </c>
      <c r="B39" s="87" t="s">
        <v>143</v>
      </c>
      <c r="C39" s="89" t="s">
        <v>192</v>
      </c>
      <c r="D39" s="51" t="s">
        <v>5</v>
      </c>
      <c r="E39" s="76" t="s">
        <v>197</v>
      </c>
      <c r="F39" s="56">
        <v>40003612810</v>
      </c>
      <c r="G39" s="82">
        <v>38787</v>
      </c>
      <c r="H39" s="51">
        <v>1</v>
      </c>
      <c r="I39" s="51">
        <v>1</v>
      </c>
      <c r="J39" s="51">
        <v>1</v>
      </c>
    </row>
    <row r="40" spans="1:10" ht="28.5" customHeight="1" x14ac:dyDescent="0.25">
      <c r="A40" s="92" t="s">
        <v>104</v>
      </c>
      <c r="B40" s="26" t="s">
        <v>144</v>
      </c>
      <c r="C40" s="89" t="s">
        <v>192</v>
      </c>
      <c r="D40" s="51" t="s">
        <v>5</v>
      </c>
      <c r="E40" s="76" t="s">
        <v>184</v>
      </c>
      <c r="F40" s="56">
        <v>40003226249</v>
      </c>
      <c r="G40" s="82">
        <v>35078</v>
      </c>
      <c r="H40" s="51">
        <v>1</v>
      </c>
      <c r="I40" s="51">
        <v>1</v>
      </c>
      <c r="J40" s="51">
        <v>1</v>
      </c>
    </row>
    <row r="41" spans="1:10" ht="28.5" customHeight="1" x14ac:dyDescent="0.25">
      <c r="A41" s="150" t="s">
        <v>105</v>
      </c>
      <c r="B41" s="129" t="s">
        <v>145</v>
      </c>
      <c r="C41" s="89" t="s">
        <v>192</v>
      </c>
      <c r="D41" s="51" t="s">
        <v>5</v>
      </c>
      <c r="E41" s="76" t="s">
        <v>214</v>
      </c>
      <c r="F41" s="56">
        <v>40203139508</v>
      </c>
      <c r="G41" s="82">
        <v>21910</v>
      </c>
      <c r="H41" s="51">
        <v>1</v>
      </c>
      <c r="I41" s="51">
        <v>1</v>
      </c>
      <c r="J41" s="51">
        <v>1</v>
      </c>
    </row>
    <row r="42" spans="1:10" ht="28.5" customHeight="1" x14ac:dyDescent="0.25">
      <c r="A42" s="150"/>
      <c r="B42" s="129"/>
      <c r="C42" s="89" t="s">
        <v>192</v>
      </c>
      <c r="D42" s="51" t="s">
        <v>5</v>
      </c>
      <c r="E42" s="76" t="s">
        <v>91</v>
      </c>
      <c r="F42" s="56">
        <v>49503003855</v>
      </c>
      <c r="G42" s="82">
        <v>4302</v>
      </c>
      <c r="H42" s="51">
        <v>1</v>
      </c>
      <c r="I42" s="51">
        <v>1</v>
      </c>
      <c r="J42" s="51">
        <v>1</v>
      </c>
    </row>
    <row r="43" spans="1:10" ht="28.5" customHeight="1" x14ac:dyDescent="0.25">
      <c r="A43" s="92" t="s">
        <v>106</v>
      </c>
      <c r="B43" s="86" t="s">
        <v>83</v>
      </c>
      <c r="C43" s="89" t="s">
        <v>192</v>
      </c>
      <c r="D43" s="51" t="s">
        <v>5</v>
      </c>
      <c r="E43" s="76" t="s">
        <v>91</v>
      </c>
      <c r="F43" s="56">
        <v>49503003855</v>
      </c>
      <c r="G43" s="82">
        <v>7794</v>
      </c>
      <c r="H43" s="51">
        <v>1</v>
      </c>
      <c r="I43" s="51">
        <v>1</v>
      </c>
      <c r="J43" s="51">
        <v>1</v>
      </c>
    </row>
    <row r="44" spans="1:10" ht="28.5" customHeight="1" x14ac:dyDescent="0.25">
      <c r="A44" s="92" t="s">
        <v>107</v>
      </c>
      <c r="B44" s="86" t="s">
        <v>146</v>
      </c>
      <c r="C44" s="89" t="s">
        <v>192</v>
      </c>
      <c r="D44" s="51" t="s">
        <v>5</v>
      </c>
      <c r="E44" s="76" t="s">
        <v>185</v>
      </c>
      <c r="F44" s="56">
        <v>40003676101</v>
      </c>
      <c r="G44" s="82">
        <v>2769</v>
      </c>
      <c r="H44" s="51">
        <v>1</v>
      </c>
      <c r="I44" s="51">
        <v>1</v>
      </c>
      <c r="J44" s="51">
        <v>1</v>
      </c>
    </row>
    <row r="45" spans="1:10" ht="28.5" customHeight="1" x14ac:dyDescent="0.25">
      <c r="A45" s="93" t="s">
        <v>108</v>
      </c>
      <c r="B45" s="91" t="s">
        <v>147</v>
      </c>
      <c r="C45" s="89" t="s">
        <v>192</v>
      </c>
      <c r="D45" s="51" t="s">
        <v>5</v>
      </c>
      <c r="E45" s="76" t="s">
        <v>197</v>
      </c>
      <c r="F45" s="56">
        <v>40003612810</v>
      </c>
      <c r="G45" s="84">
        <v>33933</v>
      </c>
      <c r="H45" s="39">
        <v>1</v>
      </c>
      <c r="I45" s="39">
        <v>1</v>
      </c>
      <c r="J45" s="39">
        <v>1</v>
      </c>
    </row>
    <row r="46" spans="1:10" ht="28.5" customHeight="1" x14ac:dyDescent="0.25">
      <c r="A46" s="92" t="s">
        <v>109</v>
      </c>
      <c r="B46" t="s">
        <v>148</v>
      </c>
      <c r="C46" s="89" t="s">
        <v>192</v>
      </c>
      <c r="D46" s="51" t="s">
        <v>5</v>
      </c>
      <c r="E46" s="76" t="s">
        <v>197</v>
      </c>
      <c r="F46" s="56">
        <v>40003612810</v>
      </c>
      <c r="G46" s="82">
        <v>18129</v>
      </c>
      <c r="H46" s="51">
        <v>1</v>
      </c>
      <c r="I46" s="51">
        <v>1</v>
      </c>
      <c r="J46" s="51">
        <v>1</v>
      </c>
    </row>
    <row r="47" spans="1:10" ht="30" customHeight="1" x14ac:dyDescent="0.25">
      <c r="A47" s="92" t="s">
        <v>158</v>
      </c>
      <c r="B47" s="94" t="s">
        <v>149</v>
      </c>
      <c r="C47" s="89" t="s">
        <v>192</v>
      </c>
      <c r="D47" s="51" t="s">
        <v>5</v>
      </c>
      <c r="E47" s="76" t="s">
        <v>214</v>
      </c>
      <c r="F47" s="56">
        <v>40203139508</v>
      </c>
      <c r="G47" s="82">
        <v>40804</v>
      </c>
      <c r="H47" s="51">
        <v>1</v>
      </c>
      <c r="I47" s="51">
        <v>1</v>
      </c>
      <c r="J47" s="51">
        <v>1</v>
      </c>
    </row>
    <row r="48" spans="1:10" x14ac:dyDescent="0.25">
      <c r="A48" s="92" t="s">
        <v>159</v>
      </c>
      <c r="B48" t="s">
        <v>150</v>
      </c>
      <c r="C48" s="89" t="s">
        <v>192</v>
      </c>
      <c r="D48" s="51" t="s">
        <v>5</v>
      </c>
      <c r="E48" s="76" t="s">
        <v>184</v>
      </c>
      <c r="F48" s="56">
        <v>40003226249</v>
      </c>
      <c r="G48" s="82">
        <v>39252</v>
      </c>
      <c r="H48" s="51">
        <v>1</v>
      </c>
      <c r="I48" s="51">
        <v>1</v>
      </c>
      <c r="J48" s="51">
        <v>1</v>
      </c>
    </row>
    <row r="49" spans="1:10" ht="30" x14ac:dyDescent="0.25">
      <c r="A49" s="92" t="s">
        <v>160</v>
      </c>
      <c r="B49" s="94" t="s">
        <v>151</v>
      </c>
      <c r="C49" s="89" t="s">
        <v>192</v>
      </c>
      <c r="D49" s="51" t="s">
        <v>5</v>
      </c>
      <c r="E49" s="76" t="s">
        <v>211</v>
      </c>
      <c r="F49" s="56">
        <v>40003468216</v>
      </c>
      <c r="G49" s="82">
        <v>39214</v>
      </c>
      <c r="H49" s="51">
        <v>1</v>
      </c>
      <c r="I49" s="51">
        <v>1</v>
      </c>
      <c r="J49" s="51">
        <v>1</v>
      </c>
    </row>
    <row r="50" spans="1:10" ht="30" x14ac:dyDescent="0.25">
      <c r="A50" s="92" t="s">
        <v>161</v>
      </c>
      <c r="B50" s="91" t="s">
        <v>152</v>
      </c>
      <c r="C50" s="89" t="s">
        <v>192</v>
      </c>
      <c r="D50" s="51" t="s">
        <v>5</v>
      </c>
      <c r="E50" s="76" t="s">
        <v>184</v>
      </c>
      <c r="F50" s="56">
        <v>40003226249</v>
      </c>
      <c r="G50" s="82">
        <v>13178</v>
      </c>
      <c r="H50" s="51">
        <v>1</v>
      </c>
      <c r="I50" s="51">
        <v>1</v>
      </c>
      <c r="J50" s="51">
        <v>1</v>
      </c>
    </row>
    <row r="51" spans="1:10" ht="30" x14ac:dyDescent="0.25">
      <c r="A51" s="92" t="s">
        <v>162</v>
      </c>
      <c r="B51" s="94" t="s">
        <v>153</v>
      </c>
      <c r="C51" s="89" t="s">
        <v>192</v>
      </c>
      <c r="D51" s="51" t="s">
        <v>5</v>
      </c>
      <c r="E51" s="76" t="s">
        <v>185</v>
      </c>
      <c r="F51" s="56">
        <v>40003676101</v>
      </c>
      <c r="G51" s="82">
        <v>7431</v>
      </c>
      <c r="H51" s="51">
        <v>1</v>
      </c>
      <c r="I51" s="51">
        <v>1</v>
      </c>
      <c r="J51" s="51">
        <v>1</v>
      </c>
    </row>
    <row r="52" spans="1:10" x14ac:dyDescent="0.25">
      <c r="A52" s="92" t="s">
        <v>163</v>
      </c>
      <c r="B52" t="s">
        <v>154</v>
      </c>
      <c r="C52" s="89" t="s">
        <v>192</v>
      </c>
      <c r="D52" s="51" t="s">
        <v>5</v>
      </c>
      <c r="E52" s="76" t="s">
        <v>184</v>
      </c>
      <c r="F52" s="56">
        <v>40003226249</v>
      </c>
      <c r="G52" s="82">
        <v>41901</v>
      </c>
      <c r="H52" s="51">
        <v>1</v>
      </c>
      <c r="I52" s="51">
        <v>1</v>
      </c>
      <c r="J52" s="51">
        <v>1</v>
      </c>
    </row>
    <row r="53" spans="1:10" ht="30" customHeight="1" x14ac:dyDescent="0.25">
      <c r="A53" s="153" t="s">
        <v>164</v>
      </c>
      <c r="B53" s="151" t="s">
        <v>155</v>
      </c>
      <c r="C53" s="89" t="s">
        <v>192</v>
      </c>
      <c r="D53" s="51" t="s">
        <v>5</v>
      </c>
      <c r="E53" s="76" t="s">
        <v>184</v>
      </c>
      <c r="F53" s="56">
        <v>40003226249</v>
      </c>
      <c r="G53" s="82">
        <v>29080</v>
      </c>
      <c r="H53" s="51">
        <v>1</v>
      </c>
      <c r="I53" s="51">
        <v>1</v>
      </c>
      <c r="J53" s="51">
        <v>1</v>
      </c>
    </row>
    <row r="54" spans="1:10" x14ac:dyDescent="0.25">
      <c r="A54" s="154"/>
      <c r="B54" s="152"/>
      <c r="C54" s="89" t="s">
        <v>192</v>
      </c>
      <c r="D54" s="51" t="s">
        <v>5</v>
      </c>
      <c r="E54" s="76" t="s">
        <v>193</v>
      </c>
      <c r="F54" s="56">
        <v>40003266203</v>
      </c>
      <c r="G54" s="82">
        <v>12216</v>
      </c>
      <c r="H54" s="51">
        <v>1</v>
      </c>
      <c r="I54" s="51">
        <v>1</v>
      </c>
      <c r="J54" s="51">
        <v>1</v>
      </c>
    </row>
    <row r="55" spans="1:10" ht="30" x14ac:dyDescent="0.25">
      <c r="A55" s="92" t="s">
        <v>165</v>
      </c>
      <c r="B55" s="87" t="s">
        <v>156</v>
      </c>
      <c r="C55" s="89" t="s">
        <v>192</v>
      </c>
      <c r="D55" s="51" t="s">
        <v>5</v>
      </c>
      <c r="E55" s="76" t="s">
        <v>211</v>
      </c>
      <c r="F55" s="56">
        <v>40003468216</v>
      </c>
      <c r="G55" s="82">
        <v>41095</v>
      </c>
      <c r="H55" s="51">
        <v>1</v>
      </c>
      <c r="I55" s="51">
        <v>1</v>
      </c>
      <c r="J55" s="51">
        <v>1</v>
      </c>
    </row>
    <row r="56" spans="1:10" x14ac:dyDescent="0.25">
      <c r="A56" s="92" t="s">
        <v>166</v>
      </c>
      <c r="B56" s="87" t="s">
        <v>157</v>
      </c>
      <c r="C56" s="89" t="s">
        <v>192</v>
      </c>
      <c r="D56" s="51" t="s">
        <v>5</v>
      </c>
      <c r="E56" s="76" t="s">
        <v>214</v>
      </c>
      <c r="F56" s="56">
        <v>40203139508</v>
      </c>
      <c r="G56" s="82">
        <v>41957</v>
      </c>
      <c r="H56" s="51">
        <v>1</v>
      </c>
      <c r="I56" s="51">
        <v>1</v>
      </c>
      <c r="J56" s="51">
        <v>1</v>
      </c>
    </row>
  </sheetData>
  <autoFilter ref="A1:J57" xr:uid="{00000000-0009-0000-0000-000002000000}"/>
  <mergeCells count="20">
    <mergeCell ref="B29:B30"/>
    <mergeCell ref="A29:A30"/>
    <mergeCell ref="B11:B14"/>
    <mergeCell ref="A11:A14"/>
    <mergeCell ref="B15:B16"/>
    <mergeCell ref="A15:A16"/>
    <mergeCell ref="B21:B22"/>
    <mergeCell ref="A21:A22"/>
    <mergeCell ref="B2:B4"/>
    <mergeCell ref="A2:A4"/>
    <mergeCell ref="B6:B8"/>
    <mergeCell ref="A6:A8"/>
    <mergeCell ref="B9:B10"/>
    <mergeCell ref="A9:A10"/>
    <mergeCell ref="B37:B38"/>
    <mergeCell ref="A37:A38"/>
    <mergeCell ref="B41:B42"/>
    <mergeCell ref="A41:A42"/>
    <mergeCell ref="B53:B54"/>
    <mergeCell ref="A53:A54"/>
  </mergeCells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49"/>
  <sheetViews>
    <sheetView topLeftCell="A19" workbookViewId="0">
      <selection activeCell="H43" sqref="H43"/>
    </sheetView>
  </sheetViews>
  <sheetFormatPr defaultRowHeight="15" x14ac:dyDescent="0.25"/>
  <cols>
    <col min="1" max="1" width="13.5703125" customWidth="1"/>
    <col min="2" max="2" width="11.5703125" customWidth="1"/>
    <col min="3" max="3" width="17.140625" customWidth="1"/>
    <col min="4" max="4" width="11.5703125" customWidth="1"/>
  </cols>
  <sheetData>
    <row r="22" spans="1:9" ht="48" customHeight="1" x14ac:dyDescent="0.25">
      <c r="A22" s="99" t="s">
        <v>72</v>
      </c>
      <c r="B22" s="99"/>
      <c r="C22" s="99"/>
      <c r="D22" s="99"/>
      <c r="E22" s="99"/>
      <c r="F22" s="99"/>
      <c r="G22" s="99"/>
      <c r="H22" s="99"/>
      <c r="I22" s="99"/>
    </row>
    <row r="28" spans="1:9" ht="105.75" thickBot="1" x14ac:dyDescent="0.3">
      <c r="A28" s="7"/>
      <c r="B28" s="14" t="s">
        <v>57</v>
      </c>
      <c r="C28" s="14" t="s">
        <v>58</v>
      </c>
      <c r="D28" s="14" t="s">
        <v>35</v>
      </c>
    </row>
    <row r="29" spans="1:9" ht="15.75" thickTop="1" x14ac:dyDescent="0.25">
      <c r="A29" s="36" t="s">
        <v>50</v>
      </c>
      <c r="B29" s="36">
        <v>5</v>
      </c>
      <c r="C29" s="36">
        <v>1</v>
      </c>
      <c r="D29" s="36">
        <v>2</v>
      </c>
    </row>
    <row r="30" spans="1:9" x14ac:dyDescent="0.25">
      <c r="A30" s="26" t="s">
        <v>51</v>
      </c>
      <c r="B30" s="26">
        <v>15</v>
      </c>
      <c r="C30" s="26">
        <v>13</v>
      </c>
      <c r="D30" s="26">
        <v>4</v>
      </c>
    </row>
    <row r="31" spans="1:9" x14ac:dyDescent="0.25">
      <c r="A31" s="26" t="s">
        <v>52</v>
      </c>
      <c r="B31" s="26">
        <v>37</v>
      </c>
      <c r="C31" s="26">
        <v>8</v>
      </c>
      <c r="D31" s="26">
        <v>20</v>
      </c>
    </row>
    <row r="32" spans="1:9" x14ac:dyDescent="0.25">
      <c r="A32" s="26" t="s">
        <v>53</v>
      </c>
      <c r="B32" s="26">
        <v>107</v>
      </c>
      <c r="C32" s="26">
        <v>12</v>
      </c>
      <c r="D32" s="26">
        <v>56</v>
      </c>
    </row>
    <row r="33" spans="1:4" x14ac:dyDescent="0.25">
      <c r="A33" s="26" t="s">
        <v>54</v>
      </c>
      <c r="B33" s="26">
        <v>100</v>
      </c>
      <c r="C33" s="26">
        <v>12</v>
      </c>
      <c r="D33" s="26">
        <v>43</v>
      </c>
    </row>
    <row r="34" spans="1:4" x14ac:dyDescent="0.25">
      <c r="A34" s="26" t="s">
        <v>55</v>
      </c>
      <c r="B34" s="26">
        <v>104</v>
      </c>
      <c r="C34" s="26">
        <v>13</v>
      </c>
      <c r="D34" s="26">
        <v>38</v>
      </c>
    </row>
    <row r="35" spans="1:4" x14ac:dyDescent="0.25">
      <c r="A35" s="26" t="s">
        <v>56</v>
      </c>
      <c r="B35" s="26">
        <v>46</v>
      </c>
      <c r="C35" s="26">
        <v>11</v>
      </c>
      <c r="D35" s="26">
        <v>22</v>
      </c>
    </row>
    <row r="36" spans="1:4" x14ac:dyDescent="0.25">
      <c r="A36" s="26" t="s">
        <v>60</v>
      </c>
      <c r="B36" s="26">
        <v>66</v>
      </c>
      <c r="C36" s="26">
        <v>7</v>
      </c>
      <c r="D36" s="26">
        <v>29</v>
      </c>
    </row>
    <row r="37" spans="1:4" x14ac:dyDescent="0.25">
      <c r="A37" s="26" t="s">
        <v>61</v>
      </c>
      <c r="B37" s="26">
        <v>147</v>
      </c>
      <c r="C37" s="26">
        <v>9</v>
      </c>
      <c r="D37" s="26">
        <v>82</v>
      </c>
    </row>
    <row r="38" spans="1:4" x14ac:dyDescent="0.25">
      <c r="A38" s="26" t="s">
        <v>62</v>
      </c>
      <c r="B38" s="26">
        <v>86</v>
      </c>
      <c r="C38" s="26">
        <v>12</v>
      </c>
      <c r="D38" s="26">
        <v>50</v>
      </c>
    </row>
    <row r="39" spans="1:4" x14ac:dyDescent="0.25">
      <c r="A39" s="26" t="s">
        <v>67</v>
      </c>
      <c r="B39" s="26">
        <v>0</v>
      </c>
      <c r="C39" s="26">
        <v>0</v>
      </c>
      <c r="D39" s="26">
        <v>0</v>
      </c>
    </row>
    <row r="40" spans="1:4" x14ac:dyDescent="0.25">
      <c r="A40" s="26" t="s">
        <v>66</v>
      </c>
      <c r="B40" s="26">
        <v>41</v>
      </c>
      <c r="C40" s="26">
        <v>2</v>
      </c>
      <c r="D40" s="26">
        <v>27</v>
      </c>
    </row>
    <row r="41" spans="1:4" x14ac:dyDescent="0.25">
      <c r="A41" s="26" t="s">
        <v>73</v>
      </c>
      <c r="B41" s="26">
        <v>119</v>
      </c>
      <c r="C41" s="26">
        <v>5</v>
      </c>
      <c r="D41" s="26">
        <v>87</v>
      </c>
    </row>
    <row r="42" spans="1:4" x14ac:dyDescent="0.25">
      <c r="A42" s="26" t="s">
        <v>79</v>
      </c>
      <c r="B42" s="26">
        <v>94</v>
      </c>
      <c r="C42" s="26">
        <v>8</v>
      </c>
      <c r="D42" s="26">
        <v>35</v>
      </c>
    </row>
    <row r="43" spans="1:4" x14ac:dyDescent="0.25">
      <c r="A43" s="26" t="s">
        <v>75</v>
      </c>
      <c r="B43" s="26">
        <v>27</v>
      </c>
      <c r="C43" s="26">
        <v>9</v>
      </c>
      <c r="D43" s="26">
        <v>14</v>
      </c>
    </row>
    <row r="44" spans="1:4" x14ac:dyDescent="0.25">
      <c r="A44" s="26" t="s">
        <v>78</v>
      </c>
      <c r="B44" s="26">
        <v>62</v>
      </c>
      <c r="C44" s="26">
        <v>6</v>
      </c>
      <c r="D44" s="26">
        <v>31</v>
      </c>
    </row>
    <row r="45" spans="1:4" x14ac:dyDescent="0.25">
      <c r="A45" s="26" t="s">
        <v>80</v>
      </c>
      <c r="B45" s="26">
        <v>68</v>
      </c>
      <c r="C45" s="26">
        <v>2</v>
      </c>
      <c r="D45" s="26">
        <v>50</v>
      </c>
    </row>
    <row r="46" spans="1:4" x14ac:dyDescent="0.25">
      <c r="A46" s="80" t="s">
        <v>82</v>
      </c>
      <c r="B46" s="80">
        <v>59</v>
      </c>
      <c r="C46" s="80">
        <v>4</v>
      </c>
      <c r="D46" s="80">
        <v>23</v>
      </c>
    </row>
    <row r="47" spans="1:4" x14ac:dyDescent="0.25">
      <c r="A47" s="80" t="s">
        <v>84</v>
      </c>
      <c r="B47" s="26">
        <v>33</v>
      </c>
      <c r="C47" s="26">
        <v>0</v>
      </c>
      <c r="D47" s="26">
        <v>21</v>
      </c>
    </row>
    <row r="48" spans="1:4" x14ac:dyDescent="0.25">
      <c r="A48" s="80" t="s">
        <v>110</v>
      </c>
      <c r="B48" s="80">
        <v>49</v>
      </c>
      <c r="C48" s="80">
        <v>7</v>
      </c>
      <c r="D48" s="80">
        <v>22</v>
      </c>
    </row>
    <row r="49" spans="1:4" x14ac:dyDescent="0.25">
      <c r="A49" s="80" t="s">
        <v>115</v>
      </c>
      <c r="B49" s="26">
        <v>54</v>
      </c>
      <c r="C49" s="26">
        <v>1</v>
      </c>
      <c r="D49" s="26">
        <v>41</v>
      </c>
    </row>
  </sheetData>
  <mergeCells count="1">
    <mergeCell ref="A22:I22"/>
  </mergeCells>
  <conditionalFormatting sqref="D29:D49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B29:B49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{4DF8AEF4-ACAB-4736-A267-1895E4CD7557}</x14:id>
        </ext>
      </extLst>
    </cfRule>
  </conditionalFormatting>
  <conditionalFormatting sqref="C29:C49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{8E72D9ED-FE81-4803-8289-3BF85D976F45}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F8AEF4-ACAB-4736-A267-1895E4CD75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B29:B49</xm:sqref>
        </x14:conditionalFormatting>
        <x14:conditionalFormatting xmlns:xm="http://schemas.microsoft.com/office/excel/2006/main">
          <x14:cfRule type="dataBar" id="{8E72D9ED-FE81-4803-8289-3BF85D976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51"/>
  <sheetViews>
    <sheetView workbookViewId="0">
      <selection activeCell="R29" sqref="R29"/>
    </sheetView>
  </sheetViews>
  <sheetFormatPr defaultRowHeight="15" x14ac:dyDescent="0.25"/>
  <cols>
    <col min="1" max="1" width="14.28515625" customWidth="1"/>
    <col min="2" max="2" width="11.42578125" customWidth="1"/>
    <col min="3" max="3" width="17" customWidth="1"/>
  </cols>
  <sheetData>
    <row r="28" spans="1:9" ht="45" customHeight="1" x14ac:dyDescent="0.25">
      <c r="A28" s="99" t="s">
        <v>72</v>
      </c>
      <c r="B28" s="99"/>
      <c r="C28" s="99"/>
      <c r="D28" s="99"/>
      <c r="E28" s="99"/>
      <c r="F28" s="99"/>
      <c r="G28" s="99"/>
      <c r="H28" s="99"/>
      <c r="I28" s="99"/>
    </row>
    <row r="30" spans="1:9" ht="105.75" thickBot="1" x14ac:dyDescent="0.3">
      <c r="A30" s="7"/>
      <c r="B30" s="14" t="s">
        <v>57</v>
      </c>
      <c r="C30" s="14" t="s">
        <v>58</v>
      </c>
      <c r="D30" s="14" t="s">
        <v>59</v>
      </c>
    </row>
    <row r="31" spans="1:9" ht="15.75" thickTop="1" x14ac:dyDescent="0.25">
      <c r="A31" s="36" t="s">
        <v>50</v>
      </c>
      <c r="B31" s="39">
        <v>5982</v>
      </c>
      <c r="C31" s="39">
        <v>795</v>
      </c>
      <c r="D31" s="39">
        <v>1129</v>
      </c>
    </row>
    <row r="32" spans="1:9" x14ac:dyDescent="0.25">
      <c r="A32" s="26" t="s">
        <v>51</v>
      </c>
      <c r="B32" s="51">
        <v>34540</v>
      </c>
      <c r="C32" s="51">
        <v>67065</v>
      </c>
      <c r="D32" s="51">
        <v>3629</v>
      </c>
    </row>
    <row r="33" spans="1:4" x14ac:dyDescent="0.25">
      <c r="A33" s="26" t="s">
        <v>52</v>
      </c>
      <c r="B33" s="51">
        <v>377898</v>
      </c>
      <c r="C33" s="51">
        <v>4548</v>
      </c>
      <c r="D33" s="51">
        <v>8499</v>
      </c>
    </row>
    <row r="34" spans="1:4" x14ac:dyDescent="0.25">
      <c r="A34" s="26" t="s">
        <v>53</v>
      </c>
      <c r="B34" s="51">
        <v>1078644</v>
      </c>
      <c r="C34" s="51">
        <v>94474</v>
      </c>
      <c r="D34" s="51">
        <v>9858</v>
      </c>
    </row>
    <row r="35" spans="1:4" x14ac:dyDescent="0.25">
      <c r="A35" s="26" t="s">
        <v>54</v>
      </c>
      <c r="B35" s="51">
        <v>1058952</v>
      </c>
      <c r="C35" s="51">
        <v>19275</v>
      </c>
      <c r="D35" s="51">
        <v>9627</v>
      </c>
    </row>
    <row r="36" spans="1:4" x14ac:dyDescent="0.25">
      <c r="A36" s="26" t="s">
        <v>55</v>
      </c>
      <c r="B36" s="51">
        <v>824017</v>
      </c>
      <c r="C36" s="51">
        <v>330713</v>
      </c>
      <c r="D36" s="51">
        <v>9869</v>
      </c>
    </row>
    <row r="37" spans="1:4" x14ac:dyDescent="0.25">
      <c r="A37" s="26" t="s">
        <v>56</v>
      </c>
      <c r="B37" s="51">
        <v>398281</v>
      </c>
      <c r="C37" s="51">
        <v>19754</v>
      </c>
      <c r="D37" s="51">
        <v>7334</v>
      </c>
    </row>
    <row r="38" spans="1:4" x14ac:dyDescent="0.25">
      <c r="A38" s="26" t="s">
        <v>60</v>
      </c>
      <c r="B38" s="51">
        <v>548749.01</v>
      </c>
      <c r="C38" s="51">
        <v>17317</v>
      </c>
      <c r="D38" s="51">
        <v>7754.33</v>
      </c>
    </row>
    <row r="39" spans="1:4" x14ac:dyDescent="0.25">
      <c r="A39" s="26" t="s">
        <v>61</v>
      </c>
      <c r="B39" s="51">
        <v>2061890</v>
      </c>
      <c r="C39" s="51">
        <v>13542</v>
      </c>
      <c r="D39" s="51">
        <v>13304</v>
      </c>
    </row>
    <row r="40" spans="1:4" x14ac:dyDescent="0.25">
      <c r="A40" s="26" t="s">
        <v>62</v>
      </c>
      <c r="B40" s="51">
        <v>911330.81</v>
      </c>
      <c r="C40" s="51">
        <v>26874.91</v>
      </c>
      <c r="D40" s="51">
        <v>9573.5300000000007</v>
      </c>
    </row>
    <row r="41" spans="1:4" x14ac:dyDescent="0.25">
      <c r="A41" s="26" t="s">
        <v>67</v>
      </c>
      <c r="B41" s="26">
        <v>0</v>
      </c>
      <c r="C41" s="26">
        <v>0</v>
      </c>
      <c r="D41" s="26">
        <v>0</v>
      </c>
    </row>
    <row r="42" spans="1:4" x14ac:dyDescent="0.25">
      <c r="A42" s="26" t="s">
        <v>66</v>
      </c>
      <c r="B42" s="51">
        <v>724123.07</v>
      </c>
      <c r="C42" s="51">
        <v>3596.6</v>
      </c>
      <c r="D42" s="51">
        <v>16924</v>
      </c>
    </row>
    <row r="43" spans="1:4" x14ac:dyDescent="0.25">
      <c r="A43" s="26" t="s">
        <v>73</v>
      </c>
      <c r="B43" s="51">
        <v>2413156</v>
      </c>
      <c r="C43" s="51">
        <v>57556</v>
      </c>
      <c r="D43" s="51">
        <v>19925</v>
      </c>
    </row>
    <row r="44" spans="1:4" x14ac:dyDescent="0.25">
      <c r="A44" s="26" t="s">
        <v>74</v>
      </c>
      <c r="B44" s="51">
        <v>927900</v>
      </c>
      <c r="C44" s="51">
        <v>56000</v>
      </c>
      <c r="D44" s="51">
        <v>9646</v>
      </c>
    </row>
    <row r="45" spans="1:4" x14ac:dyDescent="0.25">
      <c r="A45" s="26" t="s">
        <v>75</v>
      </c>
      <c r="B45" s="51">
        <v>352378</v>
      </c>
      <c r="C45" s="51">
        <v>11941</v>
      </c>
      <c r="D45" s="51">
        <v>10120</v>
      </c>
    </row>
    <row r="46" spans="1:4" x14ac:dyDescent="0.25">
      <c r="A46" s="26" t="s">
        <v>78</v>
      </c>
      <c r="B46" s="51">
        <v>848013</v>
      </c>
      <c r="C46" s="51">
        <v>10980</v>
      </c>
      <c r="D46" s="51">
        <v>12632</v>
      </c>
    </row>
    <row r="47" spans="1:4" x14ac:dyDescent="0.25">
      <c r="A47" s="26" t="s">
        <v>81</v>
      </c>
      <c r="B47" s="51">
        <v>1545233</v>
      </c>
      <c r="C47" s="51">
        <v>23495</v>
      </c>
      <c r="D47" s="51">
        <v>22410</v>
      </c>
    </row>
    <row r="48" spans="1:4" x14ac:dyDescent="0.25">
      <c r="A48" s="80" t="s">
        <v>119</v>
      </c>
      <c r="B48" s="81">
        <v>556118</v>
      </c>
      <c r="C48" s="81">
        <v>51068</v>
      </c>
      <c r="D48" s="81">
        <v>9638</v>
      </c>
    </row>
    <row r="49" spans="1:4" x14ac:dyDescent="0.25">
      <c r="A49" s="80" t="s">
        <v>118</v>
      </c>
      <c r="B49" s="51">
        <v>586383</v>
      </c>
      <c r="C49" s="51">
        <v>0</v>
      </c>
      <c r="D49" s="51">
        <v>17769</v>
      </c>
    </row>
    <row r="50" spans="1:4" x14ac:dyDescent="0.25">
      <c r="A50" s="80" t="s">
        <v>117</v>
      </c>
      <c r="B50" s="81">
        <v>534438</v>
      </c>
      <c r="C50" s="81">
        <v>15293</v>
      </c>
      <c r="D50" s="81">
        <v>9817</v>
      </c>
    </row>
    <row r="51" spans="1:4" x14ac:dyDescent="0.25">
      <c r="A51" s="80" t="s">
        <v>116</v>
      </c>
      <c r="B51" s="51">
        <v>1166881</v>
      </c>
      <c r="C51" s="51">
        <v>7641</v>
      </c>
      <c r="D51" s="51">
        <v>21355</v>
      </c>
    </row>
  </sheetData>
  <mergeCells count="1">
    <mergeCell ref="A28:I28"/>
  </mergeCells>
  <conditionalFormatting sqref="B31:B51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{511A8A31-8BE0-49DA-9203-5565CE9A0E90}</x14:id>
        </ext>
      </extLst>
    </cfRule>
  </conditionalFormatting>
  <conditionalFormatting sqref="C31:C51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{8BCDF37B-2116-4754-B3C2-3392AB0F1150}</x14:id>
        </ext>
      </extLst>
    </cfRule>
  </conditionalFormatting>
  <conditionalFormatting sqref="D31:D51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{E64C0E3F-6E88-4092-A691-FE8417AAB78A}</x14:id>
        </ext>
      </extLs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1A8A31-8BE0-49DA-9203-5565CE9A0E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B31:B51</xm:sqref>
        </x14:conditionalFormatting>
        <x14:conditionalFormatting xmlns:xm="http://schemas.microsoft.com/office/excel/2006/main">
          <x14:cfRule type="dataBar" id="{8BCDF37B-2116-4754-B3C2-3392AB0F1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C31:C51</xm:sqref>
        </x14:conditionalFormatting>
        <x14:conditionalFormatting xmlns:xm="http://schemas.microsoft.com/office/excel/2006/main">
          <x14:cfRule type="dataBar" id="{E64C0E3F-6E88-4092-A691-FE8417AAB7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2019_4_cet</vt:lpstr>
      <vt:lpstr>Salidzinajums</vt:lpstr>
      <vt:lpstr>Tabula</vt:lpstr>
      <vt:lpstr>Lig_skaita_dinamika_pec_CPV</vt:lpstr>
      <vt:lpstr>Ligumcenu_dinamika_pec_CPV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2020-01-17T11:12:09Z</cp:lastPrinted>
  <dcterms:created xsi:type="dcterms:W3CDTF">2015-10-21T06:37:46Z</dcterms:created>
  <dcterms:modified xsi:type="dcterms:W3CDTF">2020-01-22T12:47:04Z</dcterms:modified>
</cp:coreProperties>
</file>