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8.gads\Operatīvā statistika\Aktuālā statistika pa ceturksniem\Pārtika\"/>
    </mc:Choice>
  </mc:AlternateContent>
  <bookViews>
    <workbookView xWindow="0" yWindow="0" windowWidth="28800" windowHeight="12435"/>
  </bookViews>
  <sheets>
    <sheet name="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F6" i="2" l="1"/>
  <c r="G5" i="2" s="1"/>
  <c r="G4" i="2" l="1"/>
  <c r="F8" i="2"/>
  <c r="F7" i="2"/>
  <c r="D8" i="2"/>
  <c r="D7" i="2"/>
  <c r="E7" i="1" l="1"/>
  <c r="F7" i="1" l="1"/>
  <c r="F17" i="2" l="1"/>
  <c r="E17" i="2"/>
  <c r="D17" i="2"/>
  <c r="C17" i="2"/>
  <c r="B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<sst xmlns="http://schemas.openxmlformats.org/spreadsheetml/2006/main" count="698" uniqueCount="290">
  <si>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</si>
  <si>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</si>
  <si>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</si>
  <si>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</si>
  <si>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</si>
  <si>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</si>
  <si>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</si>
  <si>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</si>
  <si>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</si>
  <si>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</si>
  <si>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</si>
  <si>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</si>
  <si>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</si>
  <si>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</si>
  <si>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</si>
  <si>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</si>
  <si>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</si>
  <si>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</si>
  <si>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</si>
  <si>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</si>
  <si>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</si>
  <si>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</si>
  <si>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</si>
  <si>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</si>
  <si>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</si>
  <si>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</si>
  <si>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</si>
  <si>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</si>
  <si>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</si>
  <si>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</si>
  <si>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</si>
  <si>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</si>
  <si>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</si>
  <si>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</si>
  <si>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</si>
  <si>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</si>
  <si>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</si>
  <si>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</si>
  <si>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</si>
  <si>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</si>
  <si>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</si>
  <si>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</si>
  <si>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</si>
  <si>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</si>
  <si>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</si>
  <si>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</si>
  <si>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</si>
  <si>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</si>
  <si>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</si>
  <si>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</si>
  <si>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</si>
  <si>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</si>
  <si>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</si>
  <si>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</si>
  <si>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</si>
  <si>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</si>
  <si>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</si>
  <si>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</si>
  <si>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</si>
  <si>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</si>
  <si>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</si>
  <si>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</si>
  <si>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</si>
  <si>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</si>
  <si>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</si>
  <si>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</si>
  <si>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SIA Arhat</t>
  </si>
  <si>
    <t>2016.g. IV cet.</t>
  </si>
  <si>
    <t>SIA VILANA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</si>
  <si>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</si>
  <si>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</si>
  <si>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</si>
  <si>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</si>
  <si>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</si>
  <si>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</si>
  <si>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Rīgas pirmsskolas izglītības iestāde "Dardedze"</t>
  </si>
  <si>
    <t>Rīgas 172.pirmsskolas izglītības iestāde</t>
  </si>
  <si>
    <t>Rīgas 139.pirmsskolas izglītības iestāde</t>
  </si>
  <si>
    <t>Rīgas pirmsskolas izglītības iestāde "Viršu dārzs"</t>
  </si>
  <si>
    <t>pārtikas produktu kvalitāte</t>
  </si>
  <si>
    <t>bez ģenētiski modificētiem organismiem</t>
  </si>
  <si>
    <t>iepakojums, videi draudzīga piegāde un sezonāli pārtikas produkti</t>
  </si>
  <si>
    <t>SIA "ASVO PLUS"</t>
  </si>
  <si>
    <t>* MK Noteikumu Nr.353 "Prasības zaļajam publiskajam iepirkumam un to piemērošanas kārtība" kārtībā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</si>
  <si>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</si>
  <si>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</si>
  <si>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</si>
  <si>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</si>
  <si>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19.</t>
  </si>
  <si>
    <t>20.</t>
  </si>
  <si>
    <t>21.</t>
  </si>
  <si>
    <t>Pārskatu kopsavilkums par vides kritēriju piemērošanu noslēgtajiem pārtikas produktu piegādes līgumiem 2017.gada 4.ceturksnis*</t>
  </si>
  <si>
    <t>4.ceturksnis</t>
  </si>
  <si>
    <t>2017.gada 4.ceturksnis</t>
  </si>
  <si>
    <t>2016.gada 4.ceturksnis</t>
  </si>
  <si>
    <t>2017.g.IV cet.</t>
  </si>
  <si>
    <t>2017.g. IV cet.</t>
  </si>
  <si>
    <t>Alūksnes novada pašvaldības Strautiņu pamatskola</t>
  </si>
  <si>
    <t>Dzirciema internātpamatskola</t>
  </si>
  <si>
    <t>Rīgas pirmsskolas izglītības iestāde "Imanta"</t>
  </si>
  <si>
    <t>Rīgas 74.pirmsskolas izglītības iestāde</t>
  </si>
  <si>
    <t>Rīgas 68. pirmsskolas izglītības iestāde</t>
  </si>
  <si>
    <t>Līvānu novada dome</t>
  </si>
  <si>
    <t>Rīgas 123. pirmsskolas izglītības iestāde</t>
  </si>
  <si>
    <t>Rīgas 231.pirmsskolas izglītības iestāde</t>
  </si>
  <si>
    <t>Rīgas 154. pirmsskolas izglītības iestāde</t>
  </si>
  <si>
    <t>Rīgas Grīziņkalna pirmsskola</t>
  </si>
  <si>
    <t>Rīgas pirmsskolas izglītības iestāde "Mārdega"</t>
  </si>
  <si>
    <t>Rīgas pirmsskolas izglītības iestāde "Blāzmiņa"</t>
  </si>
  <si>
    <t>Rīgas 42.pirmsskolas izglītības iestāde</t>
  </si>
  <si>
    <t>Rīgas 182.pirmsskolas izglītības iestāde</t>
  </si>
  <si>
    <t>Rīgas pirmsskolas izglītības iestāde "Saulstariņi"</t>
  </si>
  <si>
    <t>Rīgas 135. pirmsskolas izglītības iestāde "Liepziediņi"</t>
  </si>
  <si>
    <t>Rīgas 153. pirmsskolas izglītības iestāde</t>
  </si>
  <si>
    <t>Jūrmalas Alternatīvā skola</t>
  </si>
  <si>
    <t>Rīgas 221. pirmsskolas izglītības iestāde</t>
  </si>
  <si>
    <t>Rīgas 173.pirmsskolas izglītības iestāde</t>
  </si>
  <si>
    <t>Vecumnieku novada dome</t>
  </si>
  <si>
    <t>Rīgas pirmsskolas izglītības iestāde "Cielaviņa"</t>
  </si>
  <si>
    <t>Rīgas pirmsskolas izglītības iestāde "Kamenīte"</t>
  </si>
  <si>
    <t>Rīgas 4.speciālā internātpamatskola</t>
  </si>
  <si>
    <t>Rīgas 193.pirmsskolas izglītības iestāde</t>
  </si>
  <si>
    <t>Rīgas 170.pirmsskolas izglītības iestāde</t>
  </si>
  <si>
    <t>Rīgas pirmsskolas izglītības iestāde "Jumis"</t>
  </si>
  <si>
    <t>Rīgas 255.pirmsskolas izglītības iestāde</t>
  </si>
  <si>
    <t>Rīgas 161.pirmsskolas izglītības iestāde</t>
  </si>
  <si>
    <t>Rīgas pirmsskolas izglītības iestāde "Zīļuks"</t>
  </si>
  <si>
    <t>Rīgas 239.pirmsskolas izglītības iestāde</t>
  </si>
  <si>
    <t>Rīgas pirmsskolas izglītības iestāde "Mārītes"</t>
  </si>
  <si>
    <t>Rīgas pirmsskolas izglītības iestāde "Mežrozīte"</t>
  </si>
  <si>
    <t>Rīgas pirmsskolas izglītības iestāde "Riekstiņš"</t>
  </si>
  <si>
    <t>Rīgas 273.pirmsskolas izglītības iestāde</t>
  </si>
  <si>
    <t>Rīgas 267. pirmsskola izglītības iestāde</t>
  </si>
  <si>
    <t>Piens un piena produkti</t>
  </si>
  <si>
    <t>Gaļa un tās izstrādājumi</t>
  </si>
  <si>
    <t>Maize</t>
  </si>
  <si>
    <t>Citi pārtikas produkti</t>
  </si>
  <si>
    <t>Zivis un siļķes, saldēti dārzeņi un ogas .</t>
  </si>
  <si>
    <t>Olas, dārzeņi</t>
  </si>
  <si>
    <t>15500000-3</t>
  </si>
  <si>
    <t>15100000-9</t>
  </si>
  <si>
    <t>15811100-7</t>
  </si>
  <si>
    <t>15800000-6</t>
  </si>
  <si>
    <t>15200000-0</t>
  </si>
  <si>
    <t>15300000-1</t>
  </si>
  <si>
    <t>A/S Rīgas piena kombināts</t>
  </si>
  <si>
    <t>SIA "Rēzeknes gaļas kombināts"</t>
  </si>
  <si>
    <t>SIA "ALTA S"</t>
  </si>
  <si>
    <t>SIA "Voldemārs"</t>
  </si>
  <si>
    <t>SIA "Salas zivis"</t>
  </si>
  <si>
    <t>SIA "LIETAS MD"</t>
  </si>
  <si>
    <t>15511000-3</t>
  </si>
  <si>
    <t>Zemnieku saimniecība "Krieviņi"</t>
  </si>
  <si>
    <t>Pārtikas preču piegāde</t>
  </si>
  <si>
    <t>SIA "Arhat"</t>
  </si>
  <si>
    <t xml:space="preserve">SIA ASVO PLUS </t>
  </si>
  <si>
    <t>SIA " S.A.V "</t>
  </si>
  <si>
    <t>Rīgas pirmsskolas izglītības iestāde "Sapņudārzs"</t>
  </si>
  <si>
    <t>Rīgas pirmsskolas izglītības iestāde "Kadiķītis"</t>
  </si>
  <si>
    <t>Rīgas 233.pirmsskolas izglītības iestāde</t>
  </si>
  <si>
    <t>Rīgas 80. pirmsskolas izglītības iestāde</t>
  </si>
  <si>
    <t>Rīgas 27.pirmsskolas izglītības iestāde</t>
  </si>
  <si>
    <t>Rīgas pirmsskolas izglītības iestāde "Kamolītis"</t>
  </si>
  <si>
    <t>Rīgas pirmsskolas izglītības iestāde "Māra"</t>
  </si>
  <si>
    <t>SIA "VILANA"</t>
  </si>
  <si>
    <t>SIA "Asvo plus"</t>
  </si>
  <si>
    <t>SIA Arhats</t>
  </si>
  <si>
    <t>SIA "DAGI"</t>
  </si>
  <si>
    <t>Sia Nimaks</t>
  </si>
  <si>
    <t>Sia Arhat</t>
  </si>
  <si>
    <t>SIA NIMAKS</t>
  </si>
  <si>
    <t>SIA FLAMENKO</t>
  </si>
  <si>
    <t>SIA "S.A.V."</t>
  </si>
  <si>
    <t>Vistu olu piegāde</t>
  </si>
  <si>
    <t>SIA "Kabuleti Fruit"</t>
  </si>
  <si>
    <t>SIA Asvo Plus</t>
  </si>
  <si>
    <t>SIA S.A.V.</t>
  </si>
  <si>
    <t>SIA Flamenko</t>
  </si>
  <si>
    <t>Kartupeļu piegāde Vecumnieku novada izglītības iestādēm</t>
  </si>
  <si>
    <t>Dabīgo sulu piegāde Vecumnieku novada izglītības iestādēm</t>
  </si>
  <si>
    <t>03212100-1</t>
  </si>
  <si>
    <t>15320000-7</t>
  </si>
  <si>
    <t>Pētersona Ilmāra zemnieku saimniecība „BALTIŅI”</t>
  </si>
  <si>
    <t>SIA „KEEFA”</t>
  </si>
  <si>
    <t>Produkti Bakaleja</t>
  </si>
  <si>
    <t>Produkti Piens</t>
  </si>
  <si>
    <t>Tirgus jums</t>
  </si>
  <si>
    <t>Rīgas piena kombināts</t>
  </si>
  <si>
    <t>SIA "Vilana"</t>
  </si>
  <si>
    <t>Pārtikas produkti</t>
  </si>
  <si>
    <t>SIA Kapparis</t>
  </si>
  <si>
    <t>Pārtikas preču piegādes</t>
  </si>
  <si>
    <t>SIA "SVIT un K"</t>
  </si>
  <si>
    <t>Lauku platībās audzētas dārzeņu kultūras</t>
  </si>
  <si>
    <t>Medus</t>
  </si>
  <si>
    <t>03221100-7</t>
  </si>
  <si>
    <t>03142100-9</t>
  </si>
  <si>
    <t>ZS "CIELAVAS"</t>
  </si>
  <si>
    <t>ZS "KALNA SONDORI"</t>
  </si>
  <si>
    <t>Dārzeņi, saknes</t>
  </si>
  <si>
    <t>Maize, konditoreja</t>
  </si>
  <si>
    <t>Piena produkti</t>
  </si>
  <si>
    <t>Gaļa un gaļas produkti</t>
  </si>
  <si>
    <t>Bakaleja, dažādi pārtikas produkti</t>
  </si>
  <si>
    <t>Zemnieku saimniecība "Tiečas"</t>
  </si>
  <si>
    <t>SIA "Lestenes maiznīca"</t>
  </si>
  <si>
    <t>A/S "Tukuma piens"</t>
  </si>
  <si>
    <t>SIA "Skrīne"</t>
  </si>
  <si>
    <t>SIA "Dekšņi"</t>
  </si>
  <si>
    <t>Piensaimnieku kooperatūivā sabiedrība Straupe</t>
  </si>
  <si>
    <t>SIA Nimaks</t>
  </si>
  <si>
    <t>SIA "'S.A.V."</t>
  </si>
  <si>
    <t>SIA ARHAT</t>
  </si>
  <si>
    <t>Asvo Plus SIA</t>
  </si>
  <si>
    <t>Nimaks SIA</t>
  </si>
  <si>
    <t>ARHAT</t>
  </si>
  <si>
    <t>SIA "Flamenko"</t>
  </si>
  <si>
    <t>SIA "S.A.V"</t>
  </si>
  <si>
    <t>SIA,,Flamenko""</t>
  </si>
  <si>
    <t>SIA Asvo plus</t>
  </si>
  <si>
    <t>Rīgas Bolderājas pirmsskolas izglītības iestāde</t>
  </si>
  <si>
    <t>Rīgas 88.pirmsskolas izglītības iestāde</t>
  </si>
  <si>
    <t>Rīgas 232.pirmsskolas izglītības iestāde</t>
  </si>
  <si>
    <t>Rīgas 243.pirmsskolas izglītības iestāde</t>
  </si>
  <si>
    <t>Rīgas 66.pirmsskolas izglītības iestāde</t>
  </si>
  <si>
    <t>Rīgas pirmsskolas izglītības iestāde "Dzirnaviņas"</t>
  </si>
  <si>
    <t>Rīgas 97.pirmsskolas izglītības iestāde</t>
  </si>
  <si>
    <t>Rīgas 126.pirmsskolas izglītības iestāde</t>
  </si>
  <si>
    <t>Rīgas pirmsskolas izglītības iestāde "Liepiņa"</t>
  </si>
  <si>
    <t>Rīgas 215. pirmsskolas izglītības iestāde</t>
  </si>
  <si>
    <t>Rīgas 7. pirmsskolas izglītības iestāde</t>
  </si>
  <si>
    <t>Rīgas 270.pirmsskolas izglītības iestāde</t>
  </si>
  <si>
    <t>Rīgas 13.pirmsskolas izglītības iestāde "Ābecītis"</t>
  </si>
  <si>
    <t>Rīgas 124 pirmsskolas izglītības iestāde "Dzērvenīte"</t>
  </si>
  <si>
    <t>Rīgas Valdorfskola</t>
  </si>
  <si>
    <t>Rīgas pirmsskolas izglītības iestāde "Madariņa"</t>
  </si>
  <si>
    <t>Rīgas 152.pirmsskolas izglītības iestāde</t>
  </si>
  <si>
    <t>Rīgas 259.pirmsskolas izglītības iestāde</t>
  </si>
  <si>
    <t>Rīgas Zolitūdes pirmsskola</t>
  </si>
  <si>
    <t>Rīgas 241.pirmsskolas izglītības iestāde</t>
  </si>
  <si>
    <t>Rīgas 62. pirmsskolas izglītības iestāde</t>
  </si>
  <si>
    <t>RD IKSD Rīgas 262. pirmsskolas izglītības iestāde</t>
  </si>
  <si>
    <t>Rīgas 11.pirmsskolas izglītības iestāde</t>
  </si>
  <si>
    <t>Rīgas 15. pirmsskolas izglītības iestāde</t>
  </si>
  <si>
    <t>Rīgas 169. pirmsskolas izglītības iestāde</t>
  </si>
  <si>
    <t>Rīgas 251.pirmsskolas izglītības iestāde "Mežciems"</t>
  </si>
  <si>
    <t>Rīgas 162. pirmsskolas izglītības iestāde "Saulīte"</t>
  </si>
  <si>
    <t>Rīgas 167. pirmsskolas izglītības iestāde</t>
  </si>
  <si>
    <t>Rīgas pirmskolas izglītības iestāde "Zvaigznīte"</t>
  </si>
  <si>
    <t>Rīgas 229.pirmsskolas izglītības iestāde</t>
  </si>
  <si>
    <t>Rīgas 228.pirmsskolas izglītības iestāde "Annele"</t>
  </si>
  <si>
    <t>Rīgas pirmsskolas izglītības iestāde "Zilbīte"</t>
  </si>
  <si>
    <t>Rīgas Ziepniekkalna pirmsskola</t>
  </si>
  <si>
    <t>Rīgas pirmsskolas izglītības iestāde "Pīlādzītis"</t>
  </si>
  <si>
    <t>Višķu pagasta pārvalde</t>
  </si>
  <si>
    <t>Rīgas pirmsskolas izglītības iestāde ,,Kurzeme</t>
  </si>
  <si>
    <t>Rīgas Sanatorijas internātpamatskola</t>
  </si>
  <si>
    <t>SIA"VILANA"</t>
  </si>
  <si>
    <t>Sia Flamenko</t>
  </si>
  <si>
    <t>Pārtikas (piens un piena produkti) preču piegādes līgums</t>
  </si>
  <si>
    <t>Pārtikas preču piegādes līgums</t>
  </si>
  <si>
    <t>SIA Flamneko</t>
  </si>
  <si>
    <t>SIA  S.A.V.</t>
  </si>
  <si>
    <t>SIA Ambers 99</t>
  </si>
  <si>
    <t>Pārtikas prece piegāde</t>
  </si>
  <si>
    <t>ARHAT SIA</t>
  </si>
  <si>
    <t>SIA "ASVO PLUS''</t>
  </si>
  <si>
    <t>TIRGUS JUMS</t>
  </si>
  <si>
    <t>SIA " Svit un K''</t>
  </si>
  <si>
    <t>Cūkgaļa un gaļas izstrādājumi</t>
  </si>
  <si>
    <t>Rēzeknes gaļas kombināts</t>
  </si>
  <si>
    <t>SIA ''DAGI''</t>
  </si>
  <si>
    <t>Pārtikas produktu piegāde</t>
  </si>
  <si>
    <t>Tirgus Juma</t>
  </si>
  <si>
    <t>ZS "Cielavas"</t>
  </si>
  <si>
    <t>SIA "SVIT unK"</t>
  </si>
  <si>
    <t>Piensaimnieku kooperatīvā sabiedrība "Straupe"</t>
  </si>
  <si>
    <t>Pētersona Ilmāra z/s "BALTIŅI"</t>
  </si>
  <si>
    <t>SIA "KEEFA"</t>
  </si>
  <si>
    <t>ZS "Tiečas"</t>
  </si>
  <si>
    <t>ZS "Krieviņi"</t>
  </si>
  <si>
    <t>22.</t>
  </si>
  <si>
    <t>23.</t>
  </si>
  <si>
    <t>24.</t>
  </si>
  <si>
    <t>25.</t>
  </si>
  <si>
    <t>26.</t>
  </si>
  <si>
    <t>27.</t>
  </si>
  <si>
    <t>28.</t>
  </si>
  <si>
    <t>29.</t>
  </si>
  <si>
    <t>Rīgas 262. pirmsskolas izglītības iestāde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</si>
</sst>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;[Red]#,##0.00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0" xfId="0" applyBorder="1"/>
    <xf numFmtId="9" fontId="3" fillId="0" borderId="0" xfId="0" applyNumberFormat="1" applyFon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164" fontId="6" fillId="3" borderId="15" xfId="0" applyNumberFormat="1" applyFont="1" applyFill="1" applyBorder="1"/>
    <xf numFmtId="3" fontId="0" fillId="0" borderId="10" xfId="0" applyNumberFormat="1" applyBorder="1" applyAlignment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0" fontId="3" fillId="0" borderId="0" xfId="0" applyNumberFormat="1" applyFont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165" fontId="0" fillId="4" borderId="10" xfId="0" applyNumberFormat="1" applyFill="1" applyBorder="1" applyAlignment="1">
      <alignment horizontal="right"/>
    </xf>
    <xf numFmtId="4" fontId="0" fillId="4" borderId="10" xfId="0" applyNumberFormat="1" applyFill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/>
    </xf>
    <xf numFmtId="3" fontId="0" fillId="4" borderId="10" xfId="0" applyNumberFormat="1" applyFill="1" applyBorder="1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/>
    <xf numFmtId="0" fontId="0" fillId="4" borderId="10" xfId="0" applyFill="1" applyBorder="1" applyAlignment="1"/>
    <xf numFmtId="0" fontId="0" fillId="4" borderId="10" xfId="0" applyFill="1" applyBorder="1" applyAlignment="1">
      <alignment horizontal="left" wrapText="1"/>
    </xf>
    <xf numFmtId="0" fontId="0" fillId="4" borderId="10" xfId="0" applyFill="1" applyBorder="1" applyAlignment="1">
      <alignment horizontal="left"/>
    </xf>
    <xf numFmtId="0" fontId="0" fillId="0" borderId="10" xfId="0" applyBorder="1" applyAlignment="1">
      <alignment wrapText="1"/>
    </xf>
    <xf numFmtId="0" fontId="0" fillId="4" borderId="10" xfId="0" applyFill="1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3" fontId="0" fillId="4" borderId="10" xfId="0" applyNumberFormat="1" applyFill="1" applyBorder="1" applyAlignment="1">
      <alignment wrapText="1"/>
    </xf>
    <xf numFmtId="3" fontId="0" fillId="0" borderId="10" xfId="0" applyNumberForma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3" fontId="0" fillId="4" borderId="10" xfId="0" applyNumberForma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3" fontId="0" fillId="0" borderId="10" xfId="0" applyNumberFormat="1" applyBorder="1" applyAlignment="1">
      <alignment horizontal="right"/>
    </xf>
    <xf numFmtId="0" fontId="0" fillId="4" borderId="10" xfId="0" applyFill="1" applyBorder="1" applyAlignment="1">
      <alignment horizontal="lef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Lig_skaita_dinamika_pec_CPV!$A$29:$A$41</c:f>
              <c:strCache>
                <c:ptCount val="13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</c:strCache>
            </c:strRef>
          </c:cat>
          <c:val>
            <c:numRef>
              <c:f>Lig_skaita_dinamika_pec_CPV!$B$29:$B$41</c:f>
              <c:numCache>
                <c:formatCode>General</c:formatCode>
                <c:ptCount val="13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Lig_skaita_dinamika_pec_CPV!$A$29:$A$41</c:f>
              <c:strCache>
                <c:ptCount val="13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</c:strCache>
            </c:strRef>
          </c:cat>
          <c:val>
            <c:numRef>
              <c:f>Lig_skaita_dinamika_pec_CPV!$C$29:$C$41</c:f>
              <c:numCache>
                <c:formatCode>General</c:formatCode>
                <c:ptCount val="13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Lig_skaita_dinamika_pec_CPV!$A$29:$A$41</c:f>
              <c:strCache>
                <c:ptCount val="13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</c:strCache>
            </c:strRef>
          </c:cat>
          <c:val>
            <c:numRef>
              <c:f>Lig_skaita_dinamika_pec_CPV!$D$29:$D$41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3.1558185404339249E-3"/>
                  <c:y val="9.09219353474724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-9.4674556213017753E-3"/>
                  <c:y val="0.496574932062765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Ligumcenu_dinamika_pec_CPV!$A$31:$A$43</c:f>
              <c:strCache>
                <c:ptCount val="13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</c:strCache>
            </c:strRef>
          </c:cat>
          <c:val>
            <c:numRef>
              <c:f>Ligumcenu_dinamika_pec_CPV!$B$31:$B$43</c:f>
              <c:numCache>
                <c:formatCode>#,##0</c:formatCode>
                <c:ptCount val="13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700848410594075E-2"/>
                  <c:y val="-2.515723270440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8934911242603436E-2"/>
                  <c:y val="-1.30975769482646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Ligumcenu_dinamika_pec_CPV!$A$31:$A$43</c:f>
              <c:strCache>
                <c:ptCount val="13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</c:strCache>
            </c:strRef>
          </c:cat>
          <c:val>
            <c:numRef>
              <c:f>Ligumcenu_dinamika_pec_CPV!$C$31:$C$43</c:f>
              <c:numCache>
                <c:formatCode>#,##0</c:formatCode>
                <c:ptCount val="13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Ligumcenu_dinamika_pec_CPV!$A$31:$A$43</c:f>
              <c:strCache>
                <c:ptCount val="13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</c:strCache>
            </c:strRef>
          </c:cat>
          <c:val>
            <c:numRef>
              <c:f>Ligumcenu_dinamika_pec_CPV!$D$31:$D$43</c:f>
              <c:numCache>
                <c:formatCode>#,##0</c:formatCode>
                <c:ptCount val="13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11</xdr:col>
      <xdr:colOff>380999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topLeftCell="A16" workbookViewId="0">
      <selection activeCell="J30" sqref="J30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243" max="243" width="4.140625" customWidth="1"/>
    <col min="244" max="244" width="11.5703125" customWidth="1"/>
    <col min="245" max="245" width="18.42578125" customWidth="1"/>
    <col min="246" max="246" width="18.7109375" customWidth="1"/>
    <col min="247" max="247" width="7.42578125" customWidth="1"/>
    <col min="248" max="248" width="13.5703125" customWidth="1"/>
    <col min="249" max="249" width="13.140625" customWidth="1"/>
    <col min="251" max="251" width="65.42578125" customWidth="1"/>
    <col min="499" max="499" width="4.140625" customWidth="1"/>
    <col min="500" max="500" width="11.5703125" customWidth="1"/>
    <col min="501" max="501" width="18.42578125" customWidth="1"/>
    <col min="502" max="502" width="18.7109375" customWidth="1"/>
    <col min="503" max="503" width="7.42578125" customWidth="1"/>
    <col min="504" max="504" width="13.5703125" customWidth="1"/>
    <col min="505" max="505" width="13.140625" customWidth="1"/>
    <col min="507" max="507" width="65.42578125" customWidth="1"/>
    <col min="755" max="755" width="4.140625" customWidth="1"/>
    <col min="756" max="756" width="11.5703125" customWidth="1"/>
    <col min="757" max="757" width="18.42578125" customWidth="1"/>
    <col min="758" max="758" width="18.7109375" customWidth="1"/>
    <col min="759" max="759" width="7.42578125" customWidth="1"/>
    <col min="760" max="760" width="13.5703125" customWidth="1"/>
    <col min="761" max="761" width="13.140625" customWidth="1"/>
    <col min="763" max="763" width="65.42578125" customWidth="1"/>
    <col min="1011" max="1011" width="4.140625" customWidth="1"/>
    <col min="1012" max="1012" width="11.5703125" customWidth="1"/>
    <col min="1013" max="1013" width="18.42578125" customWidth="1"/>
    <col min="1014" max="1014" width="18.7109375" customWidth="1"/>
    <col min="1015" max="1015" width="7.42578125" customWidth="1"/>
    <col min="1016" max="1016" width="13.5703125" customWidth="1"/>
    <col min="1017" max="1017" width="13.140625" customWidth="1"/>
    <col min="1019" max="1019" width="65.42578125" customWidth="1"/>
    <col min="1267" max="1267" width="4.140625" customWidth="1"/>
    <col min="1268" max="1268" width="11.5703125" customWidth="1"/>
    <col min="1269" max="1269" width="18.42578125" customWidth="1"/>
    <col min="1270" max="1270" width="18.7109375" customWidth="1"/>
    <col min="1271" max="1271" width="7.42578125" customWidth="1"/>
    <col min="1272" max="1272" width="13.5703125" customWidth="1"/>
    <col min="1273" max="1273" width="13.140625" customWidth="1"/>
    <col min="1275" max="1275" width="65.42578125" customWidth="1"/>
    <col min="1523" max="1523" width="4.140625" customWidth="1"/>
    <col min="1524" max="1524" width="11.5703125" customWidth="1"/>
    <col min="1525" max="1525" width="18.42578125" customWidth="1"/>
    <col min="1526" max="1526" width="18.7109375" customWidth="1"/>
    <col min="1527" max="1527" width="7.42578125" customWidth="1"/>
    <col min="1528" max="1528" width="13.5703125" customWidth="1"/>
    <col min="1529" max="1529" width="13.140625" customWidth="1"/>
    <col min="1531" max="1531" width="65.42578125" customWidth="1"/>
    <col min="1779" max="1779" width="4.140625" customWidth="1"/>
    <col min="1780" max="1780" width="11.5703125" customWidth="1"/>
    <col min="1781" max="1781" width="18.42578125" customWidth="1"/>
    <col min="1782" max="1782" width="18.7109375" customWidth="1"/>
    <col min="1783" max="1783" width="7.42578125" customWidth="1"/>
    <col min="1784" max="1784" width="13.5703125" customWidth="1"/>
    <col min="1785" max="1785" width="13.140625" customWidth="1"/>
    <col min="1787" max="1787" width="65.42578125" customWidth="1"/>
    <col min="2035" max="2035" width="4.140625" customWidth="1"/>
    <col min="2036" max="2036" width="11.5703125" customWidth="1"/>
    <col min="2037" max="2037" width="18.42578125" customWidth="1"/>
    <col min="2038" max="2038" width="18.7109375" customWidth="1"/>
    <col min="2039" max="2039" width="7.42578125" customWidth="1"/>
    <col min="2040" max="2040" width="13.5703125" customWidth="1"/>
    <col min="2041" max="2041" width="13.140625" customWidth="1"/>
    <col min="2043" max="2043" width="65.42578125" customWidth="1"/>
    <col min="2291" max="2291" width="4.140625" customWidth="1"/>
    <col min="2292" max="2292" width="11.5703125" customWidth="1"/>
    <col min="2293" max="2293" width="18.42578125" customWidth="1"/>
    <col min="2294" max="2294" width="18.7109375" customWidth="1"/>
    <col min="2295" max="2295" width="7.42578125" customWidth="1"/>
    <col min="2296" max="2296" width="13.5703125" customWidth="1"/>
    <col min="2297" max="2297" width="13.140625" customWidth="1"/>
    <col min="2299" max="2299" width="65.42578125" customWidth="1"/>
    <col min="2547" max="2547" width="4.140625" customWidth="1"/>
    <col min="2548" max="2548" width="11.5703125" customWidth="1"/>
    <col min="2549" max="2549" width="18.42578125" customWidth="1"/>
    <col min="2550" max="2550" width="18.7109375" customWidth="1"/>
    <col min="2551" max="2551" width="7.42578125" customWidth="1"/>
    <col min="2552" max="2552" width="13.5703125" customWidth="1"/>
    <col min="2553" max="2553" width="13.140625" customWidth="1"/>
    <col min="2555" max="2555" width="65.42578125" customWidth="1"/>
    <col min="2803" max="2803" width="4.140625" customWidth="1"/>
    <col min="2804" max="2804" width="11.5703125" customWidth="1"/>
    <col min="2805" max="2805" width="18.42578125" customWidth="1"/>
    <col min="2806" max="2806" width="18.7109375" customWidth="1"/>
    <col min="2807" max="2807" width="7.42578125" customWidth="1"/>
    <col min="2808" max="2808" width="13.5703125" customWidth="1"/>
    <col min="2809" max="2809" width="13.140625" customWidth="1"/>
    <col min="2811" max="2811" width="65.42578125" customWidth="1"/>
    <col min="3059" max="3059" width="4.140625" customWidth="1"/>
    <col min="3060" max="3060" width="11.5703125" customWidth="1"/>
    <col min="3061" max="3061" width="18.42578125" customWidth="1"/>
    <col min="3062" max="3062" width="18.7109375" customWidth="1"/>
    <col min="3063" max="3063" width="7.42578125" customWidth="1"/>
    <col min="3064" max="3064" width="13.5703125" customWidth="1"/>
    <col min="3065" max="3065" width="13.140625" customWidth="1"/>
    <col min="3067" max="3067" width="65.42578125" customWidth="1"/>
    <col min="3315" max="3315" width="4.140625" customWidth="1"/>
    <col min="3316" max="3316" width="11.5703125" customWidth="1"/>
    <col min="3317" max="3317" width="18.42578125" customWidth="1"/>
    <col min="3318" max="3318" width="18.7109375" customWidth="1"/>
    <col min="3319" max="3319" width="7.42578125" customWidth="1"/>
    <col min="3320" max="3320" width="13.5703125" customWidth="1"/>
    <col min="3321" max="3321" width="13.140625" customWidth="1"/>
    <col min="3323" max="3323" width="65.42578125" customWidth="1"/>
    <col min="3571" max="3571" width="4.140625" customWidth="1"/>
    <col min="3572" max="3572" width="11.5703125" customWidth="1"/>
    <col min="3573" max="3573" width="18.42578125" customWidth="1"/>
    <col min="3574" max="3574" width="18.7109375" customWidth="1"/>
    <col min="3575" max="3575" width="7.42578125" customWidth="1"/>
    <col min="3576" max="3576" width="13.5703125" customWidth="1"/>
    <col min="3577" max="3577" width="13.140625" customWidth="1"/>
    <col min="3579" max="3579" width="65.42578125" customWidth="1"/>
    <col min="3827" max="3827" width="4.140625" customWidth="1"/>
    <col min="3828" max="3828" width="11.5703125" customWidth="1"/>
    <col min="3829" max="3829" width="18.42578125" customWidth="1"/>
    <col min="3830" max="3830" width="18.7109375" customWidth="1"/>
    <col min="3831" max="3831" width="7.42578125" customWidth="1"/>
    <col min="3832" max="3832" width="13.5703125" customWidth="1"/>
    <col min="3833" max="3833" width="13.140625" customWidth="1"/>
    <col min="3835" max="3835" width="65.42578125" customWidth="1"/>
    <col min="4083" max="4083" width="4.140625" customWidth="1"/>
    <col min="4084" max="4084" width="11.5703125" customWidth="1"/>
    <col min="4085" max="4085" width="18.42578125" customWidth="1"/>
    <col min="4086" max="4086" width="18.7109375" customWidth="1"/>
    <col min="4087" max="4087" width="7.42578125" customWidth="1"/>
    <col min="4088" max="4088" width="13.5703125" customWidth="1"/>
    <col min="4089" max="4089" width="13.140625" customWidth="1"/>
    <col min="4091" max="4091" width="65.42578125" customWidth="1"/>
    <col min="4339" max="4339" width="4.140625" customWidth="1"/>
    <col min="4340" max="4340" width="11.5703125" customWidth="1"/>
    <col min="4341" max="4341" width="18.42578125" customWidth="1"/>
    <col min="4342" max="4342" width="18.7109375" customWidth="1"/>
    <col min="4343" max="4343" width="7.42578125" customWidth="1"/>
    <col min="4344" max="4344" width="13.5703125" customWidth="1"/>
    <col min="4345" max="4345" width="13.140625" customWidth="1"/>
    <col min="4347" max="4347" width="65.42578125" customWidth="1"/>
    <col min="4595" max="4595" width="4.140625" customWidth="1"/>
    <col min="4596" max="4596" width="11.5703125" customWidth="1"/>
    <col min="4597" max="4597" width="18.42578125" customWidth="1"/>
    <col min="4598" max="4598" width="18.7109375" customWidth="1"/>
    <col min="4599" max="4599" width="7.42578125" customWidth="1"/>
    <col min="4600" max="4600" width="13.5703125" customWidth="1"/>
    <col min="4601" max="4601" width="13.140625" customWidth="1"/>
    <col min="4603" max="4603" width="65.42578125" customWidth="1"/>
    <col min="4851" max="4851" width="4.140625" customWidth="1"/>
    <col min="4852" max="4852" width="11.5703125" customWidth="1"/>
    <col min="4853" max="4853" width="18.42578125" customWidth="1"/>
    <col min="4854" max="4854" width="18.7109375" customWidth="1"/>
    <col min="4855" max="4855" width="7.42578125" customWidth="1"/>
    <col min="4856" max="4856" width="13.5703125" customWidth="1"/>
    <col min="4857" max="4857" width="13.140625" customWidth="1"/>
    <col min="4859" max="4859" width="65.42578125" customWidth="1"/>
    <col min="5107" max="5107" width="4.140625" customWidth="1"/>
    <col min="5108" max="5108" width="11.5703125" customWidth="1"/>
    <col min="5109" max="5109" width="18.42578125" customWidth="1"/>
    <col min="5110" max="5110" width="18.7109375" customWidth="1"/>
    <col min="5111" max="5111" width="7.42578125" customWidth="1"/>
    <col min="5112" max="5112" width="13.5703125" customWidth="1"/>
    <col min="5113" max="5113" width="13.140625" customWidth="1"/>
    <col min="5115" max="5115" width="65.42578125" customWidth="1"/>
    <col min="5363" max="5363" width="4.140625" customWidth="1"/>
    <col min="5364" max="5364" width="11.5703125" customWidth="1"/>
    <col min="5365" max="5365" width="18.42578125" customWidth="1"/>
    <col min="5366" max="5366" width="18.7109375" customWidth="1"/>
    <col min="5367" max="5367" width="7.42578125" customWidth="1"/>
    <col min="5368" max="5368" width="13.5703125" customWidth="1"/>
    <col min="5369" max="5369" width="13.140625" customWidth="1"/>
    <col min="5371" max="5371" width="65.42578125" customWidth="1"/>
    <col min="5619" max="5619" width="4.140625" customWidth="1"/>
    <col min="5620" max="5620" width="11.5703125" customWidth="1"/>
    <col min="5621" max="5621" width="18.42578125" customWidth="1"/>
    <col min="5622" max="5622" width="18.7109375" customWidth="1"/>
    <col min="5623" max="5623" width="7.42578125" customWidth="1"/>
    <col min="5624" max="5624" width="13.5703125" customWidth="1"/>
    <col min="5625" max="5625" width="13.140625" customWidth="1"/>
    <col min="5627" max="5627" width="65.42578125" customWidth="1"/>
    <col min="5875" max="5875" width="4.140625" customWidth="1"/>
    <col min="5876" max="5876" width="11.5703125" customWidth="1"/>
    <col min="5877" max="5877" width="18.42578125" customWidth="1"/>
    <col min="5878" max="5878" width="18.7109375" customWidth="1"/>
    <col min="5879" max="5879" width="7.42578125" customWidth="1"/>
    <col min="5880" max="5880" width="13.5703125" customWidth="1"/>
    <col min="5881" max="5881" width="13.140625" customWidth="1"/>
    <col min="5883" max="5883" width="65.42578125" customWidth="1"/>
    <col min="6131" max="6131" width="4.140625" customWidth="1"/>
    <col min="6132" max="6132" width="11.5703125" customWidth="1"/>
    <col min="6133" max="6133" width="18.42578125" customWidth="1"/>
    <col min="6134" max="6134" width="18.7109375" customWidth="1"/>
    <col min="6135" max="6135" width="7.42578125" customWidth="1"/>
    <col min="6136" max="6136" width="13.5703125" customWidth="1"/>
    <col min="6137" max="6137" width="13.140625" customWidth="1"/>
    <col min="6139" max="6139" width="65.42578125" customWidth="1"/>
    <col min="6387" max="6387" width="4.140625" customWidth="1"/>
    <col min="6388" max="6388" width="11.5703125" customWidth="1"/>
    <col min="6389" max="6389" width="18.42578125" customWidth="1"/>
    <col min="6390" max="6390" width="18.7109375" customWidth="1"/>
    <col min="6391" max="6391" width="7.42578125" customWidth="1"/>
    <col min="6392" max="6392" width="13.5703125" customWidth="1"/>
    <col min="6393" max="6393" width="13.140625" customWidth="1"/>
    <col min="6395" max="6395" width="65.42578125" customWidth="1"/>
    <col min="6643" max="6643" width="4.140625" customWidth="1"/>
    <col min="6644" max="6644" width="11.5703125" customWidth="1"/>
    <col min="6645" max="6645" width="18.42578125" customWidth="1"/>
    <col min="6646" max="6646" width="18.7109375" customWidth="1"/>
    <col min="6647" max="6647" width="7.42578125" customWidth="1"/>
    <col min="6648" max="6648" width="13.5703125" customWidth="1"/>
    <col min="6649" max="6649" width="13.140625" customWidth="1"/>
    <col min="6651" max="6651" width="65.42578125" customWidth="1"/>
    <col min="6899" max="6899" width="4.140625" customWidth="1"/>
    <col min="6900" max="6900" width="11.5703125" customWidth="1"/>
    <col min="6901" max="6901" width="18.42578125" customWidth="1"/>
    <col min="6902" max="6902" width="18.7109375" customWidth="1"/>
    <col min="6903" max="6903" width="7.42578125" customWidth="1"/>
    <col min="6904" max="6904" width="13.5703125" customWidth="1"/>
    <col min="6905" max="6905" width="13.140625" customWidth="1"/>
    <col min="6907" max="6907" width="65.42578125" customWidth="1"/>
    <col min="7155" max="7155" width="4.140625" customWidth="1"/>
    <col min="7156" max="7156" width="11.5703125" customWidth="1"/>
    <col min="7157" max="7157" width="18.42578125" customWidth="1"/>
    <col min="7158" max="7158" width="18.7109375" customWidth="1"/>
    <col min="7159" max="7159" width="7.42578125" customWidth="1"/>
    <col min="7160" max="7160" width="13.5703125" customWidth="1"/>
    <col min="7161" max="7161" width="13.140625" customWidth="1"/>
    <col min="7163" max="7163" width="65.42578125" customWidth="1"/>
    <col min="7411" max="7411" width="4.140625" customWidth="1"/>
    <col min="7412" max="7412" width="11.5703125" customWidth="1"/>
    <col min="7413" max="7413" width="18.42578125" customWidth="1"/>
    <col min="7414" max="7414" width="18.7109375" customWidth="1"/>
    <col min="7415" max="7415" width="7.42578125" customWidth="1"/>
    <col min="7416" max="7416" width="13.5703125" customWidth="1"/>
    <col min="7417" max="7417" width="13.140625" customWidth="1"/>
    <col min="7419" max="7419" width="65.42578125" customWidth="1"/>
    <col min="7667" max="7667" width="4.140625" customWidth="1"/>
    <col min="7668" max="7668" width="11.5703125" customWidth="1"/>
    <col min="7669" max="7669" width="18.42578125" customWidth="1"/>
    <col min="7670" max="7670" width="18.7109375" customWidth="1"/>
    <col min="7671" max="7671" width="7.42578125" customWidth="1"/>
    <col min="7672" max="7672" width="13.5703125" customWidth="1"/>
    <col min="7673" max="7673" width="13.140625" customWidth="1"/>
    <col min="7675" max="7675" width="65.42578125" customWidth="1"/>
    <col min="7923" max="7923" width="4.140625" customWidth="1"/>
    <col min="7924" max="7924" width="11.5703125" customWidth="1"/>
    <col min="7925" max="7925" width="18.42578125" customWidth="1"/>
    <col min="7926" max="7926" width="18.7109375" customWidth="1"/>
    <col min="7927" max="7927" width="7.42578125" customWidth="1"/>
    <col min="7928" max="7928" width="13.5703125" customWidth="1"/>
    <col min="7929" max="7929" width="13.140625" customWidth="1"/>
    <col min="7931" max="7931" width="65.42578125" customWidth="1"/>
    <col min="8179" max="8179" width="4.140625" customWidth="1"/>
    <col min="8180" max="8180" width="11.5703125" customWidth="1"/>
    <col min="8181" max="8181" width="18.42578125" customWidth="1"/>
    <col min="8182" max="8182" width="18.7109375" customWidth="1"/>
    <col min="8183" max="8183" width="7.42578125" customWidth="1"/>
    <col min="8184" max="8184" width="13.5703125" customWidth="1"/>
    <col min="8185" max="8185" width="13.140625" customWidth="1"/>
    <col min="8187" max="8187" width="65.42578125" customWidth="1"/>
    <col min="8435" max="8435" width="4.140625" customWidth="1"/>
    <col min="8436" max="8436" width="11.5703125" customWidth="1"/>
    <col min="8437" max="8437" width="18.42578125" customWidth="1"/>
    <col min="8438" max="8438" width="18.7109375" customWidth="1"/>
    <col min="8439" max="8439" width="7.42578125" customWidth="1"/>
    <col min="8440" max="8440" width="13.5703125" customWidth="1"/>
    <col min="8441" max="8441" width="13.140625" customWidth="1"/>
    <col min="8443" max="8443" width="65.42578125" customWidth="1"/>
    <col min="8691" max="8691" width="4.140625" customWidth="1"/>
    <col min="8692" max="8692" width="11.5703125" customWidth="1"/>
    <col min="8693" max="8693" width="18.42578125" customWidth="1"/>
    <col min="8694" max="8694" width="18.7109375" customWidth="1"/>
    <col min="8695" max="8695" width="7.42578125" customWidth="1"/>
    <col min="8696" max="8696" width="13.5703125" customWidth="1"/>
    <col min="8697" max="8697" width="13.140625" customWidth="1"/>
    <col min="8699" max="8699" width="65.42578125" customWidth="1"/>
    <col min="8947" max="8947" width="4.140625" customWidth="1"/>
    <col min="8948" max="8948" width="11.5703125" customWidth="1"/>
    <col min="8949" max="8949" width="18.42578125" customWidth="1"/>
    <col min="8950" max="8950" width="18.7109375" customWidth="1"/>
    <col min="8951" max="8951" width="7.42578125" customWidth="1"/>
    <col min="8952" max="8952" width="13.5703125" customWidth="1"/>
    <col min="8953" max="8953" width="13.140625" customWidth="1"/>
    <col min="8955" max="8955" width="65.42578125" customWidth="1"/>
    <col min="9203" max="9203" width="4.140625" customWidth="1"/>
    <col min="9204" max="9204" width="11.5703125" customWidth="1"/>
    <col min="9205" max="9205" width="18.42578125" customWidth="1"/>
    <col min="9206" max="9206" width="18.7109375" customWidth="1"/>
    <col min="9207" max="9207" width="7.42578125" customWidth="1"/>
    <col min="9208" max="9208" width="13.5703125" customWidth="1"/>
    <col min="9209" max="9209" width="13.140625" customWidth="1"/>
    <col min="9211" max="9211" width="65.42578125" customWidth="1"/>
    <col min="9459" max="9459" width="4.140625" customWidth="1"/>
    <col min="9460" max="9460" width="11.5703125" customWidth="1"/>
    <col min="9461" max="9461" width="18.42578125" customWidth="1"/>
    <col min="9462" max="9462" width="18.7109375" customWidth="1"/>
    <col min="9463" max="9463" width="7.42578125" customWidth="1"/>
    <col min="9464" max="9464" width="13.5703125" customWidth="1"/>
    <col min="9465" max="9465" width="13.140625" customWidth="1"/>
    <col min="9467" max="9467" width="65.42578125" customWidth="1"/>
    <col min="9715" max="9715" width="4.140625" customWidth="1"/>
    <col min="9716" max="9716" width="11.5703125" customWidth="1"/>
    <col min="9717" max="9717" width="18.42578125" customWidth="1"/>
    <col min="9718" max="9718" width="18.7109375" customWidth="1"/>
    <col min="9719" max="9719" width="7.42578125" customWidth="1"/>
    <col min="9720" max="9720" width="13.5703125" customWidth="1"/>
    <col min="9721" max="9721" width="13.140625" customWidth="1"/>
    <col min="9723" max="9723" width="65.42578125" customWidth="1"/>
    <col min="9971" max="9971" width="4.140625" customWidth="1"/>
    <col min="9972" max="9972" width="11.5703125" customWidth="1"/>
    <col min="9973" max="9973" width="18.42578125" customWidth="1"/>
    <col min="9974" max="9974" width="18.7109375" customWidth="1"/>
    <col min="9975" max="9975" width="7.42578125" customWidth="1"/>
    <col min="9976" max="9976" width="13.5703125" customWidth="1"/>
    <col min="9977" max="9977" width="13.140625" customWidth="1"/>
    <col min="9979" max="9979" width="65.42578125" customWidth="1"/>
    <col min="10227" max="10227" width="4.140625" customWidth="1"/>
    <col min="10228" max="10228" width="11.5703125" customWidth="1"/>
    <col min="10229" max="10229" width="18.42578125" customWidth="1"/>
    <col min="10230" max="10230" width="18.7109375" customWidth="1"/>
    <col min="10231" max="10231" width="7.42578125" customWidth="1"/>
    <col min="10232" max="10232" width="13.5703125" customWidth="1"/>
    <col min="10233" max="10233" width="13.140625" customWidth="1"/>
    <col min="10235" max="10235" width="65.42578125" customWidth="1"/>
    <col min="10483" max="10483" width="4.140625" customWidth="1"/>
    <col min="10484" max="10484" width="11.5703125" customWidth="1"/>
    <col min="10485" max="10485" width="18.42578125" customWidth="1"/>
    <col min="10486" max="10486" width="18.7109375" customWidth="1"/>
    <col min="10487" max="10487" width="7.42578125" customWidth="1"/>
    <col min="10488" max="10488" width="13.5703125" customWidth="1"/>
    <col min="10489" max="10489" width="13.140625" customWidth="1"/>
    <col min="10491" max="10491" width="65.42578125" customWidth="1"/>
    <col min="10739" max="10739" width="4.140625" customWidth="1"/>
    <col min="10740" max="10740" width="11.5703125" customWidth="1"/>
    <col min="10741" max="10741" width="18.42578125" customWidth="1"/>
    <col min="10742" max="10742" width="18.7109375" customWidth="1"/>
    <col min="10743" max="10743" width="7.42578125" customWidth="1"/>
    <col min="10744" max="10744" width="13.5703125" customWidth="1"/>
    <col min="10745" max="10745" width="13.140625" customWidth="1"/>
    <col min="10747" max="10747" width="65.42578125" customWidth="1"/>
    <col min="10995" max="10995" width="4.140625" customWidth="1"/>
    <col min="10996" max="10996" width="11.5703125" customWidth="1"/>
    <col min="10997" max="10997" width="18.42578125" customWidth="1"/>
    <col min="10998" max="10998" width="18.7109375" customWidth="1"/>
    <col min="10999" max="10999" width="7.42578125" customWidth="1"/>
    <col min="11000" max="11000" width="13.5703125" customWidth="1"/>
    <col min="11001" max="11001" width="13.140625" customWidth="1"/>
    <col min="11003" max="11003" width="65.42578125" customWidth="1"/>
    <col min="11251" max="11251" width="4.140625" customWidth="1"/>
    <col min="11252" max="11252" width="11.5703125" customWidth="1"/>
    <col min="11253" max="11253" width="18.42578125" customWidth="1"/>
    <col min="11254" max="11254" width="18.7109375" customWidth="1"/>
    <col min="11255" max="11255" width="7.42578125" customWidth="1"/>
    <col min="11256" max="11256" width="13.5703125" customWidth="1"/>
    <col min="11257" max="11257" width="13.140625" customWidth="1"/>
    <col min="11259" max="11259" width="65.42578125" customWidth="1"/>
    <col min="11507" max="11507" width="4.140625" customWidth="1"/>
    <col min="11508" max="11508" width="11.5703125" customWidth="1"/>
    <col min="11509" max="11509" width="18.42578125" customWidth="1"/>
    <col min="11510" max="11510" width="18.7109375" customWidth="1"/>
    <col min="11511" max="11511" width="7.42578125" customWidth="1"/>
    <col min="11512" max="11512" width="13.5703125" customWidth="1"/>
    <col min="11513" max="11513" width="13.140625" customWidth="1"/>
    <col min="11515" max="11515" width="65.42578125" customWidth="1"/>
    <col min="11763" max="11763" width="4.140625" customWidth="1"/>
    <col min="11764" max="11764" width="11.5703125" customWidth="1"/>
    <col min="11765" max="11765" width="18.42578125" customWidth="1"/>
    <col min="11766" max="11766" width="18.7109375" customWidth="1"/>
    <col min="11767" max="11767" width="7.42578125" customWidth="1"/>
    <col min="11768" max="11768" width="13.5703125" customWidth="1"/>
    <col min="11769" max="11769" width="13.140625" customWidth="1"/>
    <col min="11771" max="11771" width="65.42578125" customWidth="1"/>
    <col min="12019" max="12019" width="4.140625" customWidth="1"/>
    <col min="12020" max="12020" width="11.5703125" customWidth="1"/>
    <col min="12021" max="12021" width="18.42578125" customWidth="1"/>
    <col min="12022" max="12022" width="18.7109375" customWidth="1"/>
    <col min="12023" max="12023" width="7.42578125" customWidth="1"/>
    <col min="12024" max="12024" width="13.5703125" customWidth="1"/>
    <col min="12025" max="12025" width="13.140625" customWidth="1"/>
    <col min="12027" max="12027" width="65.42578125" customWidth="1"/>
    <col min="12275" max="12275" width="4.140625" customWidth="1"/>
    <col min="12276" max="12276" width="11.5703125" customWidth="1"/>
    <col min="12277" max="12277" width="18.42578125" customWidth="1"/>
    <col min="12278" max="12278" width="18.7109375" customWidth="1"/>
    <col min="12279" max="12279" width="7.42578125" customWidth="1"/>
    <col min="12280" max="12280" width="13.5703125" customWidth="1"/>
    <col min="12281" max="12281" width="13.140625" customWidth="1"/>
    <col min="12283" max="12283" width="65.42578125" customWidth="1"/>
    <col min="12531" max="12531" width="4.140625" customWidth="1"/>
    <col min="12532" max="12532" width="11.5703125" customWidth="1"/>
    <col min="12533" max="12533" width="18.42578125" customWidth="1"/>
    <col min="12534" max="12534" width="18.7109375" customWidth="1"/>
    <col min="12535" max="12535" width="7.42578125" customWidth="1"/>
    <col min="12536" max="12536" width="13.5703125" customWidth="1"/>
    <col min="12537" max="12537" width="13.140625" customWidth="1"/>
    <col min="12539" max="12539" width="65.42578125" customWidth="1"/>
    <col min="12787" max="12787" width="4.140625" customWidth="1"/>
    <col min="12788" max="12788" width="11.5703125" customWidth="1"/>
    <col min="12789" max="12789" width="18.42578125" customWidth="1"/>
    <col min="12790" max="12790" width="18.7109375" customWidth="1"/>
    <col min="12791" max="12791" width="7.42578125" customWidth="1"/>
    <col min="12792" max="12792" width="13.5703125" customWidth="1"/>
    <col min="12793" max="12793" width="13.140625" customWidth="1"/>
    <col min="12795" max="12795" width="65.42578125" customWidth="1"/>
    <col min="13043" max="13043" width="4.140625" customWidth="1"/>
    <col min="13044" max="13044" width="11.5703125" customWidth="1"/>
    <col min="13045" max="13045" width="18.42578125" customWidth="1"/>
    <col min="13046" max="13046" width="18.7109375" customWidth="1"/>
    <col min="13047" max="13047" width="7.42578125" customWidth="1"/>
    <col min="13048" max="13048" width="13.5703125" customWidth="1"/>
    <col min="13049" max="13049" width="13.140625" customWidth="1"/>
    <col min="13051" max="13051" width="65.42578125" customWidth="1"/>
    <col min="13299" max="13299" width="4.140625" customWidth="1"/>
    <col min="13300" max="13300" width="11.5703125" customWidth="1"/>
    <col min="13301" max="13301" width="18.42578125" customWidth="1"/>
    <col min="13302" max="13302" width="18.7109375" customWidth="1"/>
    <col min="13303" max="13303" width="7.42578125" customWidth="1"/>
    <col min="13304" max="13304" width="13.5703125" customWidth="1"/>
    <col min="13305" max="13305" width="13.140625" customWidth="1"/>
    <col min="13307" max="13307" width="65.42578125" customWidth="1"/>
    <col min="13555" max="13555" width="4.140625" customWidth="1"/>
    <col min="13556" max="13556" width="11.5703125" customWidth="1"/>
    <col min="13557" max="13557" width="18.42578125" customWidth="1"/>
    <col min="13558" max="13558" width="18.7109375" customWidth="1"/>
    <col min="13559" max="13559" width="7.42578125" customWidth="1"/>
    <col min="13560" max="13560" width="13.5703125" customWidth="1"/>
    <col min="13561" max="13561" width="13.140625" customWidth="1"/>
    <col min="13563" max="13563" width="65.42578125" customWidth="1"/>
    <col min="13811" max="13811" width="4.140625" customWidth="1"/>
    <col min="13812" max="13812" width="11.5703125" customWidth="1"/>
    <col min="13813" max="13813" width="18.42578125" customWidth="1"/>
    <col min="13814" max="13814" width="18.7109375" customWidth="1"/>
    <col min="13815" max="13815" width="7.42578125" customWidth="1"/>
    <col min="13816" max="13816" width="13.5703125" customWidth="1"/>
    <col min="13817" max="13817" width="13.140625" customWidth="1"/>
    <col min="13819" max="13819" width="65.42578125" customWidth="1"/>
    <col min="14067" max="14067" width="4.140625" customWidth="1"/>
    <col min="14068" max="14068" width="11.5703125" customWidth="1"/>
    <col min="14069" max="14069" width="18.42578125" customWidth="1"/>
    <col min="14070" max="14070" width="18.7109375" customWidth="1"/>
    <col min="14071" max="14071" width="7.42578125" customWidth="1"/>
    <col min="14072" max="14072" width="13.5703125" customWidth="1"/>
    <col min="14073" max="14073" width="13.140625" customWidth="1"/>
    <col min="14075" max="14075" width="65.42578125" customWidth="1"/>
    <col min="14323" max="14323" width="4.140625" customWidth="1"/>
    <col min="14324" max="14324" width="11.5703125" customWidth="1"/>
    <col min="14325" max="14325" width="18.42578125" customWidth="1"/>
    <col min="14326" max="14326" width="18.7109375" customWidth="1"/>
    <col min="14327" max="14327" width="7.42578125" customWidth="1"/>
    <col min="14328" max="14328" width="13.5703125" customWidth="1"/>
    <col min="14329" max="14329" width="13.140625" customWidth="1"/>
    <col min="14331" max="14331" width="65.42578125" customWidth="1"/>
    <col min="14579" max="14579" width="4.140625" customWidth="1"/>
    <col min="14580" max="14580" width="11.5703125" customWidth="1"/>
    <col min="14581" max="14581" width="18.42578125" customWidth="1"/>
    <col min="14582" max="14582" width="18.7109375" customWidth="1"/>
    <col min="14583" max="14583" width="7.42578125" customWidth="1"/>
    <col min="14584" max="14584" width="13.5703125" customWidth="1"/>
    <col min="14585" max="14585" width="13.140625" customWidth="1"/>
    <col min="14587" max="14587" width="65.42578125" customWidth="1"/>
    <col min="14835" max="14835" width="4.140625" customWidth="1"/>
    <col min="14836" max="14836" width="11.5703125" customWidth="1"/>
    <col min="14837" max="14837" width="18.42578125" customWidth="1"/>
    <col min="14838" max="14838" width="18.7109375" customWidth="1"/>
    <col min="14839" max="14839" width="7.42578125" customWidth="1"/>
    <col min="14840" max="14840" width="13.5703125" customWidth="1"/>
    <col min="14841" max="14841" width="13.140625" customWidth="1"/>
    <col min="14843" max="14843" width="65.42578125" customWidth="1"/>
    <col min="15091" max="15091" width="4.140625" customWidth="1"/>
    <col min="15092" max="15092" width="11.5703125" customWidth="1"/>
    <col min="15093" max="15093" width="18.42578125" customWidth="1"/>
    <col min="15094" max="15094" width="18.7109375" customWidth="1"/>
    <col min="15095" max="15095" width="7.42578125" customWidth="1"/>
    <col min="15096" max="15096" width="13.5703125" customWidth="1"/>
    <col min="15097" max="15097" width="13.140625" customWidth="1"/>
    <col min="15099" max="15099" width="65.42578125" customWidth="1"/>
    <col min="15347" max="15347" width="4.140625" customWidth="1"/>
    <col min="15348" max="15348" width="11.5703125" customWidth="1"/>
    <col min="15349" max="15349" width="18.42578125" customWidth="1"/>
    <col min="15350" max="15350" width="18.7109375" customWidth="1"/>
    <col min="15351" max="15351" width="7.42578125" customWidth="1"/>
    <col min="15352" max="15352" width="13.5703125" customWidth="1"/>
    <col min="15353" max="15353" width="13.140625" customWidth="1"/>
    <col min="15355" max="15355" width="65.42578125" customWidth="1"/>
    <col min="15603" max="15603" width="4.140625" customWidth="1"/>
    <col min="15604" max="15604" width="11.5703125" customWidth="1"/>
    <col min="15605" max="15605" width="18.42578125" customWidth="1"/>
    <col min="15606" max="15606" width="18.7109375" customWidth="1"/>
    <col min="15607" max="15607" width="7.42578125" customWidth="1"/>
    <col min="15608" max="15608" width="13.5703125" customWidth="1"/>
    <col min="15609" max="15609" width="13.140625" customWidth="1"/>
    <col min="15611" max="15611" width="65.42578125" customWidth="1"/>
    <col min="15859" max="15859" width="4.140625" customWidth="1"/>
    <col min="15860" max="15860" width="11.5703125" customWidth="1"/>
    <col min="15861" max="15861" width="18.42578125" customWidth="1"/>
    <col min="15862" max="15862" width="18.7109375" customWidth="1"/>
    <col min="15863" max="15863" width="7.42578125" customWidth="1"/>
    <col min="15864" max="15864" width="13.5703125" customWidth="1"/>
    <col min="15865" max="15865" width="13.140625" customWidth="1"/>
    <col min="15867" max="15867" width="65.42578125" customWidth="1"/>
    <col min="16115" max="16115" width="4.140625" customWidth="1"/>
    <col min="16116" max="16116" width="11.5703125" customWidth="1"/>
    <col min="16117" max="16117" width="18.42578125" customWidth="1"/>
    <col min="16118" max="16118" width="18.7109375" customWidth="1"/>
    <col min="16119" max="16119" width="7.42578125" customWidth="1"/>
    <col min="16120" max="16120" width="13.5703125" customWidth="1"/>
    <col min="16121" max="16121" width="13.140625" customWidth="1"/>
    <col min="16123" max="16123" width="65.42578125" customWidth="1"/>
  </cols>
  <sheetData>
    <row r="1" spans="1:7" ht="29.25" customHeight="1" x14ac:dyDescent="0.25">
      <c r="A1" s="113" t="s">
        <v>91</v>
      </c>
      <c r="B1" s="113"/>
      <c r="C1" s="113"/>
      <c r="D1" s="113"/>
      <c r="E1" s="113"/>
      <c r="F1" s="113"/>
      <c r="G1" s="113"/>
    </row>
    <row r="3" spans="1:7" ht="30" x14ac:dyDescent="0.25">
      <c r="A3" s="114" t="s">
        <v>0</v>
      </c>
      <c r="B3" s="114"/>
      <c r="C3" s="1" t="s">
        <v>1</v>
      </c>
      <c r="D3" s="2" t="s">
        <v>2</v>
      </c>
      <c r="E3" s="2" t="s">
        <v>3</v>
      </c>
      <c r="F3" s="115" t="s">
        <v>4</v>
      </c>
      <c r="G3" s="116"/>
    </row>
    <row r="4" spans="1:7" x14ac:dyDescent="0.25">
      <c r="A4" s="117"/>
      <c r="B4" s="118"/>
      <c r="C4" s="4"/>
      <c r="D4" s="119"/>
      <c r="E4" s="119"/>
      <c r="F4" s="119"/>
      <c r="G4" s="5"/>
    </row>
    <row r="5" spans="1:7" x14ac:dyDescent="0.25">
      <c r="A5" s="103" t="s">
        <v>92</v>
      </c>
      <c r="B5" s="104"/>
      <c r="C5" s="107">
        <v>87</v>
      </c>
      <c r="D5" s="6" t="s">
        <v>5</v>
      </c>
      <c r="E5" s="63">
        <v>119</v>
      </c>
      <c r="F5" s="109">
        <v>2413156</v>
      </c>
      <c r="G5" s="109"/>
    </row>
    <row r="6" spans="1:7" ht="15.75" thickBot="1" x14ac:dyDescent="0.3">
      <c r="A6" s="105"/>
      <c r="B6" s="106"/>
      <c r="C6" s="108"/>
      <c r="D6" s="7" t="s">
        <v>6</v>
      </c>
      <c r="E6" s="64">
        <v>5</v>
      </c>
      <c r="F6" s="110">
        <v>57556</v>
      </c>
      <c r="G6" s="110"/>
    </row>
    <row r="7" spans="1:7" ht="15.75" thickTop="1" x14ac:dyDescent="0.25">
      <c r="A7" s="111" t="s">
        <v>7</v>
      </c>
      <c r="B7" s="111"/>
      <c r="C7" s="111"/>
      <c r="D7" s="111"/>
      <c r="E7" s="8">
        <f>SUM(E5:E6)</f>
        <v>124</v>
      </c>
      <c r="F7" s="112">
        <f>SUM(F5:G6)</f>
        <v>2470712</v>
      </c>
      <c r="G7" s="112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0" t="s">
        <v>9</v>
      </c>
      <c r="B11" s="121"/>
      <c r="C11" s="121"/>
      <c r="D11" s="121"/>
      <c r="E11" s="122"/>
      <c r="F11" s="12" t="s">
        <v>10</v>
      </c>
      <c r="G11" s="13" t="s">
        <v>11</v>
      </c>
    </row>
    <row r="12" spans="1:7" ht="15.75" thickTop="1" x14ac:dyDescent="0.25">
      <c r="A12" s="123" t="s">
        <v>79</v>
      </c>
      <c r="B12" s="123"/>
      <c r="C12" s="123"/>
      <c r="D12" s="123"/>
      <c r="E12" s="123"/>
      <c r="F12" s="66">
        <v>114</v>
      </c>
      <c r="G12" s="67">
        <f>F12/338</f>
        <v>0.33727810650887574</v>
      </c>
    </row>
    <row r="13" spans="1:7" x14ac:dyDescent="0.25">
      <c r="A13" s="124" t="s">
        <v>80</v>
      </c>
      <c r="B13" s="124"/>
      <c r="C13" s="124"/>
      <c r="D13" s="124"/>
      <c r="E13" s="124"/>
      <c r="F13" s="68">
        <v>107</v>
      </c>
      <c r="G13" s="67">
        <f>F13/338</f>
        <v>0.31656804733727811</v>
      </c>
    </row>
    <row r="14" spans="1:7" ht="15.75" thickBot="1" x14ac:dyDescent="0.3">
      <c r="A14" s="125" t="s">
        <v>81</v>
      </c>
      <c r="B14" s="125"/>
      <c r="C14" s="125"/>
      <c r="D14" s="125"/>
      <c r="E14" s="125"/>
      <c r="F14" s="68">
        <v>117</v>
      </c>
      <c r="G14" s="67">
        <f>F14/338</f>
        <v>0.34615384615384615</v>
      </c>
    </row>
    <row r="15" spans="1:7" ht="15.75" thickTop="1" x14ac:dyDescent="0.25">
      <c r="A15" s="15"/>
      <c r="B15" s="16"/>
      <c r="C15" s="16"/>
      <c r="D15" s="17"/>
      <c r="E15" s="16"/>
      <c r="F15" s="69" t="s">
        <v>12</v>
      </c>
      <c r="G15" s="70">
        <v>1</v>
      </c>
    </row>
    <row r="16" spans="1:7" x14ac:dyDescent="0.25">
      <c r="A16" s="18"/>
      <c r="B16" s="18"/>
      <c r="C16" s="18"/>
      <c r="D16" s="10"/>
      <c r="F16" s="9"/>
      <c r="G16" s="19"/>
    </row>
    <row r="17" spans="1:7" x14ac:dyDescent="0.25">
      <c r="A17" s="18"/>
      <c r="B17" s="3" t="s">
        <v>13</v>
      </c>
      <c r="C17" s="18"/>
      <c r="D17" s="10"/>
      <c r="F17" s="9"/>
      <c r="G17" s="79"/>
    </row>
    <row r="18" spans="1:7" x14ac:dyDescent="0.25">
      <c r="A18" s="18"/>
      <c r="B18" s="18"/>
      <c r="C18" s="18"/>
      <c r="D18" s="10"/>
      <c r="F18" s="9"/>
      <c r="G18" s="19"/>
    </row>
    <row r="19" spans="1:7" ht="53.25" customHeight="1" x14ac:dyDescent="0.25">
      <c r="A19" s="57" t="s">
        <v>14</v>
      </c>
      <c r="B19" s="126" t="s">
        <v>15</v>
      </c>
      <c r="C19" s="126"/>
      <c r="D19" s="126"/>
      <c r="E19" s="126"/>
      <c r="F19" s="2" t="s">
        <v>4</v>
      </c>
      <c r="G19" s="19"/>
    </row>
    <row r="20" spans="1:7" x14ac:dyDescent="0.25">
      <c r="A20" s="58" t="s">
        <v>16</v>
      </c>
      <c r="B20" s="102" t="s">
        <v>216</v>
      </c>
      <c r="C20" s="102"/>
      <c r="D20" s="102"/>
      <c r="E20" s="102"/>
      <c r="F20" s="54">
        <v>569948</v>
      </c>
      <c r="G20" s="52"/>
    </row>
    <row r="21" spans="1:7" x14ac:dyDescent="0.25">
      <c r="A21" s="58" t="s">
        <v>17</v>
      </c>
      <c r="B21" s="127" t="s">
        <v>51</v>
      </c>
      <c r="C21" s="127"/>
      <c r="D21" s="127"/>
      <c r="E21" s="127"/>
      <c r="F21" s="65">
        <v>449237</v>
      </c>
      <c r="G21" s="52"/>
    </row>
    <row r="22" spans="1:7" x14ac:dyDescent="0.25">
      <c r="A22" s="58" t="s">
        <v>18</v>
      </c>
      <c r="B22" s="131" t="s">
        <v>82</v>
      </c>
      <c r="C22" s="131"/>
      <c r="D22" s="131"/>
      <c r="E22" s="131"/>
      <c r="F22" s="65">
        <v>376333</v>
      </c>
      <c r="G22" s="52"/>
    </row>
    <row r="23" spans="1:7" x14ac:dyDescent="0.25">
      <c r="A23" s="58" t="s">
        <v>19</v>
      </c>
      <c r="B23" s="131" t="s">
        <v>52</v>
      </c>
      <c r="C23" s="131"/>
      <c r="D23" s="131"/>
      <c r="E23" s="131"/>
      <c r="F23" s="65">
        <v>281433</v>
      </c>
      <c r="G23" s="52"/>
    </row>
    <row r="24" spans="1:7" x14ac:dyDescent="0.25">
      <c r="A24" s="58" t="s">
        <v>20</v>
      </c>
      <c r="B24" s="128" t="s">
        <v>68</v>
      </c>
      <c r="C24" s="128"/>
      <c r="D24" s="128"/>
      <c r="E24" s="128"/>
      <c r="F24" s="65">
        <v>205828</v>
      </c>
      <c r="G24" s="52"/>
    </row>
    <row r="25" spans="1:7" ht="15" customHeight="1" x14ac:dyDescent="0.25">
      <c r="A25" s="59" t="s">
        <v>21</v>
      </c>
      <c r="B25" s="131" t="s">
        <v>66</v>
      </c>
      <c r="C25" s="131"/>
      <c r="D25" s="131"/>
      <c r="E25" s="131"/>
      <c r="F25" s="65">
        <v>203169</v>
      </c>
    </row>
    <row r="26" spans="1:7" ht="15" customHeight="1" x14ac:dyDescent="0.25">
      <c r="A26" s="59" t="s">
        <v>22</v>
      </c>
      <c r="B26" s="131" t="s">
        <v>49</v>
      </c>
      <c r="C26" s="131"/>
      <c r="D26" s="131"/>
      <c r="E26" s="131"/>
      <c r="F26" s="65">
        <v>80434</v>
      </c>
    </row>
    <row r="27" spans="1:7" ht="15" customHeight="1" x14ac:dyDescent="0.25">
      <c r="A27" s="59" t="s">
        <v>23</v>
      </c>
      <c r="B27" s="127" t="s">
        <v>50</v>
      </c>
      <c r="C27" s="127"/>
      <c r="D27" s="127"/>
      <c r="E27" s="127"/>
      <c r="F27" s="65">
        <v>76480</v>
      </c>
    </row>
    <row r="28" spans="1:7" ht="15" customHeight="1" x14ac:dyDescent="0.25">
      <c r="A28" s="59" t="s">
        <v>24</v>
      </c>
      <c r="B28" s="102" t="s">
        <v>167</v>
      </c>
      <c r="C28" s="102"/>
      <c r="D28" s="102"/>
      <c r="E28" s="102"/>
      <c r="F28" s="65">
        <v>61248</v>
      </c>
    </row>
    <row r="29" spans="1:7" ht="15" customHeight="1" x14ac:dyDescent="0.25">
      <c r="A29" s="59" t="s">
        <v>25</v>
      </c>
      <c r="B29" s="102" t="s">
        <v>273</v>
      </c>
      <c r="C29" s="102"/>
      <c r="D29" s="102"/>
      <c r="E29" s="102"/>
      <c r="F29" s="65">
        <v>29050</v>
      </c>
    </row>
    <row r="30" spans="1:7" ht="15" customHeight="1" x14ac:dyDescent="0.25">
      <c r="A30" s="59" t="s">
        <v>26</v>
      </c>
      <c r="B30" s="128" t="s">
        <v>145</v>
      </c>
      <c r="C30" s="128"/>
      <c r="D30" s="128"/>
      <c r="E30" s="128"/>
      <c r="F30" s="65">
        <v>21496</v>
      </c>
    </row>
    <row r="31" spans="1:7" ht="15" customHeight="1" x14ac:dyDescent="0.25">
      <c r="A31" s="59" t="s">
        <v>27</v>
      </c>
      <c r="B31" s="102" t="s">
        <v>274</v>
      </c>
      <c r="C31" s="102"/>
      <c r="D31" s="102"/>
      <c r="E31" s="102"/>
      <c r="F31" s="65">
        <v>19996</v>
      </c>
    </row>
    <row r="32" spans="1:7" ht="15" customHeight="1" x14ac:dyDescent="0.25">
      <c r="A32" s="59" t="s">
        <v>28</v>
      </c>
      <c r="B32" s="128" t="s">
        <v>275</v>
      </c>
      <c r="C32" s="128"/>
      <c r="D32" s="128"/>
      <c r="E32" s="128"/>
      <c r="F32" s="90">
        <v>19662</v>
      </c>
    </row>
    <row r="33" spans="1:6" ht="15" customHeight="1" x14ac:dyDescent="0.25">
      <c r="A33" s="59" t="s">
        <v>29</v>
      </c>
      <c r="B33" s="102" t="s">
        <v>208</v>
      </c>
      <c r="C33" s="102"/>
      <c r="D33" s="102"/>
      <c r="E33" s="102"/>
      <c r="F33" s="54">
        <v>12965</v>
      </c>
    </row>
    <row r="34" spans="1:6" ht="15" customHeight="1" x14ac:dyDescent="0.25">
      <c r="A34" s="59" t="s">
        <v>30</v>
      </c>
      <c r="B34" s="102" t="s">
        <v>206</v>
      </c>
      <c r="C34" s="102"/>
      <c r="D34" s="102"/>
      <c r="E34" s="102"/>
      <c r="F34" s="54">
        <v>10779</v>
      </c>
    </row>
    <row r="35" spans="1:6" ht="15" customHeight="1" x14ac:dyDescent="0.25">
      <c r="A35" s="58" t="s">
        <v>84</v>
      </c>
      <c r="B35" s="102" t="s">
        <v>276</v>
      </c>
      <c r="C35" s="102"/>
      <c r="D35" s="102"/>
      <c r="E35" s="102"/>
      <c r="F35" s="89">
        <v>8053</v>
      </c>
    </row>
    <row r="36" spans="1:6" x14ac:dyDescent="0.25">
      <c r="A36" s="59" t="s">
        <v>85</v>
      </c>
      <c r="B36" s="102" t="s">
        <v>146</v>
      </c>
      <c r="C36" s="102"/>
      <c r="D36" s="102"/>
      <c r="E36" s="102"/>
      <c r="F36" s="54">
        <v>6257</v>
      </c>
    </row>
    <row r="37" spans="1:6" x14ac:dyDescent="0.25">
      <c r="A37" s="59" t="s">
        <v>86</v>
      </c>
      <c r="B37" s="102" t="s">
        <v>150</v>
      </c>
      <c r="C37" s="102"/>
      <c r="D37" s="102"/>
      <c r="E37" s="102"/>
      <c r="F37" s="54">
        <v>6114</v>
      </c>
    </row>
    <row r="38" spans="1:6" x14ac:dyDescent="0.25">
      <c r="A38" s="59" t="s">
        <v>88</v>
      </c>
      <c r="B38" s="102" t="s">
        <v>277</v>
      </c>
      <c r="C38" s="102"/>
      <c r="D38" s="102"/>
      <c r="E38" s="102"/>
      <c r="F38" s="54">
        <v>5712</v>
      </c>
    </row>
    <row r="39" spans="1:6" x14ac:dyDescent="0.25">
      <c r="A39" s="59" t="s">
        <v>89</v>
      </c>
      <c r="B39" s="102" t="s">
        <v>278</v>
      </c>
      <c r="C39" s="102"/>
      <c r="D39" s="102"/>
      <c r="E39" s="102"/>
      <c r="F39" s="90">
        <v>5002</v>
      </c>
    </row>
    <row r="40" spans="1:6" ht="15" customHeight="1" x14ac:dyDescent="0.25">
      <c r="A40" s="59" t="s">
        <v>90</v>
      </c>
      <c r="B40" s="128" t="s">
        <v>205</v>
      </c>
      <c r="C40" s="128"/>
      <c r="D40" s="128"/>
      <c r="E40" s="128"/>
      <c r="F40" s="90">
        <v>4856</v>
      </c>
    </row>
    <row r="41" spans="1:6" x14ac:dyDescent="0.25">
      <c r="A41" s="59" t="s">
        <v>281</v>
      </c>
      <c r="B41" s="128" t="s">
        <v>207</v>
      </c>
      <c r="C41" s="128"/>
      <c r="D41" s="128"/>
      <c r="E41" s="128"/>
      <c r="F41" s="54">
        <v>4291</v>
      </c>
    </row>
    <row r="42" spans="1:6" x14ac:dyDescent="0.25">
      <c r="A42" s="59" t="s">
        <v>282</v>
      </c>
      <c r="B42" s="128" t="s">
        <v>148</v>
      </c>
      <c r="C42" s="128"/>
      <c r="D42" s="128"/>
      <c r="E42" s="128"/>
      <c r="F42" s="54">
        <v>2837</v>
      </c>
    </row>
    <row r="43" spans="1:6" x14ac:dyDescent="0.25">
      <c r="A43" s="59" t="s">
        <v>283</v>
      </c>
      <c r="B43" s="102" t="s">
        <v>279</v>
      </c>
      <c r="C43" s="102"/>
      <c r="D43" s="102"/>
      <c r="E43" s="102"/>
      <c r="F43" s="54">
        <v>2807</v>
      </c>
    </row>
    <row r="44" spans="1:6" x14ac:dyDescent="0.25">
      <c r="A44" s="59" t="s">
        <v>284</v>
      </c>
      <c r="B44" s="102" t="s">
        <v>149</v>
      </c>
      <c r="C44" s="102"/>
      <c r="D44" s="102"/>
      <c r="E44" s="102"/>
      <c r="F44" s="54">
        <v>2212</v>
      </c>
    </row>
    <row r="45" spans="1:6" x14ac:dyDescent="0.25">
      <c r="A45" s="59" t="s">
        <v>285</v>
      </c>
      <c r="B45" s="102" t="s">
        <v>280</v>
      </c>
      <c r="C45" s="102"/>
      <c r="D45" s="102"/>
      <c r="E45" s="102"/>
      <c r="F45" s="54">
        <v>1570</v>
      </c>
    </row>
    <row r="46" spans="1:6" x14ac:dyDescent="0.25">
      <c r="A46" s="59" t="s">
        <v>286</v>
      </c>
      <c r="B46" s="102" t="s">
        <v>147</v>
      </c>
      <c r="C46" s="102"/>
      <c r="D46" s="102"/>
      <c r="E46" s="102"/>
      <c r="F46" s="54">
        <v>1439</v>
      </c>
    </row>
    <row r="47" spans="1:6" x14ac:dyDescent="0.25">
      <c r="A47" s="59" t="s">
        <v>287</v>
      </c>
      <c r="B47" s="102" t="s">
        <v>174</v>
      </c>
      <c r="C47" s="102"/>
      <c r="D47" s="102"/>
      <c r="E47" s="102"/>
      <c r="F47" s="54">
        <v>804</v>
      </c>
    </row>
    <row r="48" spans="1:6" x14ac:dyDescent="0.25">
      <c r="A48" s="59" t="s">
        <v>288</v>
      </c>
      <c r="B48" s="102" t="s">
        <v>198</v>
      </c>
      <c r="C48" s="102"/>
      <c r="D48" s="102"/>
      <c r="E48" s="102"/>
      <c r="F48" s="54">
        <v>700</v>
      </c>
    </row>
    <row r="49" spans="1:7" x14ac:dyDescent="0.25">
      <c r="F49" s="56"/>
    </row>
    <row r="50" spans="1:7" ht="25.5" customHeight="1" x14ac:dyDescent="0.25">
      <c r="A50" s="129" t="s">
        <v>83</v>
      </c>
      <c r="B50" s="129"/>
      <c r="C50" s="129"/>
      <c r="D50" s="129"/>
      <c r="E50" s="129"/>
      <c r="F50" s="129"/>
      <c r="G50" s="129"/>
    </row>
    <row r="51" spans="1:7" ht="25.5" customHeight="1" x14ac:dyDescent="0.25">
      <c r="A51" s="87"/>
      <c r="B51" s="87"/>
      <c r="C51" s="87"/>
      <c r="D51" s="87"/>
      <c r="E51" s="87"/>
      <c r="F51" s="87"/>
      <c r="G51" s="87"/>
    </row>
    <row r="52" spans="1:7" ht="30" customHeight="1" x14ac:dyDescent="0.25">
      <c r="A52" s="130" t="s">
        <v>48</v>
      </c>
      <c r="B52" s="130"/>
      <c r="C52" s="130"/>
      <c r="D52" s="130"/>
      <c r="E52" s="130"/>
      <c r="F52" s="130"/>
      <c r="G52" s="130"/>
    </row>
    <row r="53" spans="1:7" ht="12.75" customHeight="1" x14ac:dyDescent="0.25">
      <c r="A53" s="44">
        <v>1</v>
      </c>
      <c r="B53" s="100" t="s">
        <v>99</v>
      </c>
      <c r="C53" s="100"/>
      <c r="D53" s="100"/>
    </row>
    <row r="54" spans="1:7" ht="15" customHeight="1" x14ac:dyDescent="0.25">
      <c r="A54" s="44">
        <v>2</v>
      </c>
      <c r="B54" s="100" t="s">
        <v>107</v>
      </c>
      <c r="C54" s="100"/>
      <c r="D54" s="100"/>
    </row>
    <row r="55" spans="1:7" ht="15" customHeight="1" x14ac:dyDescent="0.25">
      <c r="A55" s="44">
        <v>3</v>
      </c>
      <c r="B55" s="100" t="s">
        <v>108</v>
      </c>
      <c r="C55" s="100"/>
      <c r="D55" s="100"/>
    </row>
    <row r="56" spans="1:7" ht="15" customHeight="1" x14ac:dyDescent="0.25">
      <c r="A56" s="44">
        <v>4</v>
      </c>
      <c r="B56" s="101" t="s">
        <v>78</v>
      </c>
      <c r="C56" s="101"/>
      <c r="D56" s="101"/>
    </row>
    <row r="57" spans="1:7" ht="15" customHeight="1" x14ac:dyDescent="0.25">
      <c r="A57" s="44">
        <v>5</v>
      </c>
      <c r="B57" s="100" t="s">
        <v>111</v>
      </c>
      <c r="C57" s="100"/>
      <c r="D57" s="100"/>
    </row>
    <row r="58" spans="1:7" ht="15" customHeight="1" x14ac:dyDescent="0.25">
      <c r="A58" s="44">
        <v>6</v>
      </c>
      <c r="B58" s="100" t="s">
        <v>118</v>
      </c>
      <c r="C58" s="100"/>
      <c r="D58" s="100"/>
    </row>
    <row r="59" spans="1:7" ht="12.75" customHeight="1" x14ac:dyDescent="0.25">
      <c r="A59" s="44">
        <v>7</v>
      </c>
      <c r="B59" s="100" t="s">
        <v>119</v>
      </c>
      <c r="C59" s="100"/>
      <c r="D59" s="100"/>
    </row>
    <row r="60" spans="1:7" ht="14.25" customHeight="1" x14ac:dyDescent="0.25">
      <c r="A60" s="44">
        <v>8</v>
      </c>
      <c r="B60" s="100" t="s">
        <v>123</v>
      </c>
      <c r="C60" s="100"/>
      <c r="D60" s="100"/>
    </row>
    <row r="61" spans="1:7" ht="14.25" customHeight="1" x14ac:dyDescent="0.25">
      <c r="A61" s="44">
        <v>9</v>
      </c>
      <c r="B61" s="100" t="s">
        <v>75</v>
      </c>
      <c r="C61" s="100"/>
      <c r="D61" s="100"/>
    </row>
    <row r="62" spans="1:7" ht="15" customHeight="1" x14ac:dyDescent="0.25">
      <c r="A62" s="44">
        <v>10</v>
      </c>
      <c r="B62" s="100" t="s">
        <v>126</v>
      </c>
      <c r="C62" s="100"/>
      <c r="D62" s="100"/>
    </row>
    <row r="63" spans="1:7" ht="13.5" customHeight="1" x14ac:dyDescent="0.25">
      <c r="A63" s="44">
        <v>11</v>
      </c>
      <c r="B63" s="100" t="s">
        <v>128</v>
      </c>
      <c r="C63" s="100"/>
      <c r="D63" s="100"/>
    </row>
    <row r="64" spans="1:7" ht="13.5" customHeight="1" x14ac:dyDescent="0.25">
      <c r="A64" s="44">
        <v>12</v>
      </c>
      <c r="B64" s="100" t="s">
        <v>129</v>
      </c>
      <c r="C64" s="100"/>
      <c r="D64" s="100"/>
    </row>
    <row r="65" spans="1:4" ht="13.5" customHeight="1" x14ac:dyDescent="0.25">
      <c r="A65" s="44">
        <v>13</v>
      </c>
      <c r="B65" s="100" t="s">
        <v>130</v>
      </c>
      <c r="C65" s="100"/>
      <c r="D65" s="100"/>
    </row>
    <row r="66" spans="1:4" ht="15" customHeight="1" x14ac:dyDescent="0.25">
      <c r="A66" s="44">
        <v>14</v>
      </c>
      <c r="B66" s="100" t="s">
        <v>157</v>
      </c>
      <c r="C66" s="100"/>
      <c r="D66" s="100"/>
    </row>
    <row r="67" spans="1:4" ht="12.75" customHeight="1" x14ac:dyDescent="0.25">
      <c r="A67" s="44">
        <v>15</v>
      </c>
      <c r="B67" s="100" t="s">
        <v>158</v>
      </c>
      <c r="C67" s="100"/>
      <c r="D67" s="100"/>
    </row>
    <row r="68" spans="1:4" ht="15" customHeight="1" x14ac:dyDescent="0.25">
      <c r="A68" s="44">
        <v>16</v>
      </c>
      <c r="B68" s="100" t="s">
        <v>162</v>
      </c>
      <c r="C68" s="100"/>
      <c r="D68" s="100"/>
    </row>
    <row r="69" spans="1:4" ht="15.75" customHeight="1" x14ac:dyDescent="0.25">
      <c r="A69" s="44">
        <v>17</v>
      </c>
      <c r="B69" s="96" t="s">
        <v>163</v>
      </c>
      <c r="C69" s="88"/>
      <c r="D69" s="88"/>
    </row>
    <row r="70" spans="1:4" ht="15" customHeight="1" x14ac:dyDescent="0.25">
      <c r="A70" s="44">
        <v>18</v>
      </c>
      <c r="B70" s="96" t="s">
        <v>225</v>
      </c>
      <c r="C70" s="88"/>
      <c r="D70" s="88"/>
    </row>
    <row r="71" spans="1:4" ht="15" customHeight="1" x14ac:dyDescent="0.25">
      <c r="A71" s="44">
        <v>19</v>
      </c>
      <c r="B71" s="96" t="s">
        <v>99</v>
      </c>
      <c r="C71" s="88"/>
      <c r="D71" s="88"/>
    </row>
    <row r="72" spans="1:4" ht="15" customHeight="1" x14ac:dyDescent="0.25">
      <c r="A72" s="44">
        <v>20</v>
      </c>
      <c r="B72" s="100" t="s">
        <v>228</v>
      </c>
      <c r="C72" s="100"/>
      <c r="D72" s="100"/>
    </row>
    <row r="73" spans="1:4" x14ac:dyDescent="0.25">
      <c r="A73" s="44">
        <v>21</v>
      </c>
      <c r="B73" s="100" t="s">
        <v>235</v>
      </c>
      <c r="C73" s="100"/>
      <c r="D73" s="100"/>
    </row>
    <row r="74" spans="1:4" ht="15" customHeight="1" x14ac:dyDescent="0.25">
      <c r="A74" s="44">
        <v>22</v>
      </c>
      <c r="B74" s="100" t="s">
        <v>251</v>
      </c>
      <c r="C74" s="100"/>
      <c r="D74" s="100"/>
    </row>
    <row r="75" spans="1:4" x14ac:dyDescent="0.25">
      <c r="A75" s="44">
        <v>23</v>
      </c>
      <c r="B75" s="100" t="s">
        <v>255</v>
      </c>
      <c r="C75" s="100"/>
      <c r="D75" s="100"/>
    </row>
    <row r="76" spans="1:4" x14ac:dyDescent="0.25">
      <c r="A76" s="44">
        <v>24</v>
      </c>
      <c r="B76" s="100" t="s">
        <v>253</v>
      </c>
      <c r="C76" s="100"/>
      <c r="D76" s="100"/>
    </row>
    <row r="77" spans="1:4" x14ac:dyDescent="0.25">
      <c r="A77" s="44">
        <v>25</v>
      </c>
      <c r="B77" s="96" t="s">
        <v>248</v>
      </c>
      <c r="C77" s="88"/>
      <c r="D77" s="88"/>
    </row>
    <row r="78" spans="1:4" x14ac:dyDescent="0.25">
      <c r="A78" s="44">
        <v>26</v>
      </c>
      <c r="B78" s="96" t="s">
        <v>230</v>
      </c>
      <c r="C78" s="95"/>
      <c r="D78" s="95"/>
    </row>
    <row r="79" spans="1:4" x14ac:dyDescent="0.25">
      <c r="A79" s="44">
        <v>27</v>
      </c>
      <c r="B79" s="100" t="s">
        <v>242</v>
      </c>
      <c r="C79" s="100"/>
      <c r="D79" s="100"/>
    </row>
    <row r="80" spans="1:4" x14ac:dyDescent="0.25">
      <c r="A80" s="63">
        <v>28</v>
      </c>
      <c r="B80" s="96" t="s">
        <v>232</v>
      </c>
      <c r="C80" s="96"/>
      <c r="D80" s="96"/>
    </row>
    <row r="81" spans="1:4" x14ac:dyDescent="0.25">
      <c r="A81" s="63">
        <v>29</v>
      </c>
      <c r="B81" s="96" t="s">
        <v>243</v>
      </c>
      <c r="C81" s="96"/>
      <c r="D81" s="96"/>
    </row>
    <row r="82" spans="1:4" x14ac:dyDescent="0.25">
      <c r="A82" s="63">
        <v>30</v>
      </c>
      <c r="B82" s="100" t="s">
        <v>161</v>
      </c>
      <c r="C82" s="100"/>
      <c r="D82" s="100"/>
    </row>
    <row r="83" spans="1:4" x14ac:dyDescent="0.25">
      <c r="A83" s="63">
        <v>31</v>
      </c>
      <c r="B83" s="101" t="s">
        <v>109</v>
      </c>
      <c r="C83" s="101"/>
      <c r="D83" s="101"/>
    </row>
    <row r="84" spans="1:4" x14ac:dyDescent="0.25">
      <c r="A84" s="63">
        <v>32</v>
      </c>
      <c r="B84" s="100" t="s">
        <v>240</v>
      </c>
      <c r="C84" s="100"/>
      <c r="D84" s="100"/>
    </row>
    <row r="85" spans="1:4" x14ac:dyDescent="0.25">
      <c r="A85" s="63">
        <v>33</v>
      </c>
      <c r="B85" s="100" t="s">
        <v>224</v>
      </c>
      <c r="C85" s="100"/>
      <c r="D85" s="100"/>
    </row>
    <row r="86" spans="1:4" x14ac:dyDescent="0.25">
      <c r="A86" s="63">
        <v>34</v>
      </c>
      <c r="B86" s="100" t="s">
        <v>101</v>
      </c>
      <c r="C86" s="100"/>
      <c r="D86" s="100"/>
    </row>
    <row r="87" spans="1:4" x14ac:dyDescent="0.25">
      <c r="A87" s="63">
        <v>35</v>
      </c>
      <c r="B87" s="100" t="s">
        <v>100</v>
      </c>
      <c r="C87" s="100"/>
      <c r="D87" s="100"/>
    </row>
    <row r="88" spans="1:4" x14ac:dyDescent="0.25">
      <c r="A88" s="63">
        <v>36</v>
      </c>
      <c r="B88" s="100" t="s">
        <v>160</v>
      </c>
      <c r="C88" s="100"/>
      <c r="D88" s="100"/>
    </row>
    <row r="89" spans="1:4" x14ac:dyDescent="0.25">
      <c r="A89" s="63">
        <v>37</v>
      </c>
      <c r="B89" s="96" t="s">
        <v>221</v>
      </c>
      <c r="C89" s="96"/>
      <c r="D89" s="96"/>
    </row>
    <row r="90" spans="1:4" x14ac:dyDescent="0.25">
      <c r="A90" s="63">
        <v>38</v>
      </c>
      <c r="B90" s="100" t="s">
        <v>226</v>
      </c>
      <c r="C90" s="100"/>
      <c r="D90" s="100"/>
    </row>
    <row r="91" spans="1:4" x14ac:dyDescent="0.25">
      <c r="A91" s="63">
        <v>39</v>
      </c>
      <c r="B91" s="100" t="s">
        <v>103</v>
      </c>
      <c r="C91" s="100"/>
      <c r="D91" s="100"/>
    </row>
    <row r="92" spans="1:4" x14ac:dyDescent="0.25">
      <c r="A92" s="63">
        <v>40</v>
      </c>
      <c r="B92" s="97" t="s">
        <v>233</v>
      </c>
      <c r="C92" s="96"/>
      <c r="D92" s="96"/>
    </row>
    <row r="93" spans="1:4" x14ac:dyDescent="0.25">
      <c r="A93" s="63">
        <v>41</v>
      </c>
      <c r="B93" s="96" t="s">
        <v>227</v>
      </c>
      <c r="C93" s="96"/>
      <c r="D93" s="96"/>
    </row>
    <row r="94" spans="1:4" x14ac:dyDescent="0.25">
      <c r="A94" s="63">
        <v>42</v>
      </c>
      <c r="B94" s="100" t="s">
        <v>112</v>
      </c>
      <c r="C94" s="100"/>
      <c r="D94" s="100"/>
    </row>
    <row r="95" spans="1:4" x14ac:dyDescent="0.25">
      <c r="A95" s="63">
        <v>43</v>
      </c>
      <c r="B95" s="100" t="s">
        <v>77</v>
      </c>
      <c r="C95" s="100"/>
      <c r="D95" s="100"/>
    </row>
    <row r="96" spans="1:4" x14ac:dyDescent="0.25">
      <c r="A96" s="63">
        <v>44</v>
      </c>
      <c r="B96" s="100" t="s">
        <v>236</v>
      </c>
      <c r="C96" s="100"/>
      <c r="D96" s="100"/>
    </row>
    <row r="97" spans="1:4" x14ac:dyDescent="0.25">
      <c r="A97" s="63">
        <v>45</v>
      </c>
      <c r="B97" s="100" t="s">
        <v>113</v>
      </c>
      <c r="C97" s="100"/>
      <c r="D97" s="100"/>
    </row>
    <row r="98" spans="1:4" x14ac:dyDescent="0.25">
      <c r="A98" s="63">
        <v>46</v>
      </c>
      <c r="B98" s="100" t="s">
        <v>105</v>
      </c>
      <c r="C98" s="100"/>
      <c r="D98" s="100"/>
    </row>
    <row r="99" spans="1:4" x14ac:dyDescent="0.25">
      <c r="A99" s="63">
        <v>47</v>
      </c>
      <c r="B99" s="100" t="s">
        <v>125</v>
      </c>
      <c r="C99" s="100"/>
      <c r="D99" s="100"/>
    </row>
    <row r="100" spans="1:4" x14ac:dyDescent="0.25">
      <c r="A100" s="63">
        <v>48</v>
      </c>
      <c r="B100" s="96" t="s">
        <v>246</v>
      </c>
      <c r="C100" s="96"/>
      <c r="D100" s="96"/>
    </row>
    <row r="101" spans="1:4" x14ac:dyDescent="0.25">
      <c r="A101" s="63">
        <v>49</v>
      </c>
      <c r="B101" s="100" t="s">
        <v>247</v>
      </c>
      <c r="C101" s="100"/>
      <c r="D101" s="100"/>
    </row>
    <row r="102" spans="1:4" x14ac:dyDescent="0.25">
      <c r="A102" s="63">
        <v>50</v>
      </c>
      <c r="B102" s="100" t="s">
        <v>244</v>
      </c>
      <c r="C102" s="100"/>
      <c r="D102" s="100"/>
    </row>
    <row r="103" spans="1:4" x14ac:dyDescent="0.25">
      <c r="A103" s="63">
        <v>51</v>
      </c>
      <c r="B103" s="100" t="s">
        <v>122</v>
      </c>
      <c r="C103" s="100"/>
      <c r="D103" s="100"/>
    </row>
    <row r="104" spans="1:4" x14ac:dyDescent="0.25">
      <c r="A104" s="63">
        <v>52</v>
      </c>
      <c r="B104" s="101" t="s">
        <v>76</v>
      </c>
      <c r="C104" s="101"/>
      <c r="D104" s="101"/>
    </row>
    <row r="105" spans="1:4" x14ac:dyDescent="0.25">
      <c r="A105" s="63">
        <v>53</v>
      </c>
      <c r="B105" s="100" t="s">
        <v>116</v>
      </c>
      <c r="C105" s="100"/>
      <c r="D105" s="100"/>
    </row>
    <row r="106" spans="1:4" x14ac:dyDescent="0.25">
      <c r="A106" s="63">
        <v>54</v>
      </c>
      <c r="B106" s="100" t="s">
        <v>110</v>
      </c>
      <c r="C106" s="100"/>
      <c r="D106" s="100"/>
    </row>
    <row r="107" spans="1:4" x14ac:dyDescent="0.25">
      <c r="A107" s="63">
        <v>56</v>
      </c>
      <c r="B107" s="100" t="s">
        <v>121</v>
      </c>
      <c r="C107" s="100"/>
      <c r="D107" s="100"/>
    </row>
    <row r="108" spans="1:4" x14ac:dyDescent="0.25">
      <c r="A108" s="63">
        <v>57</v>
      </c>
      <c r="B108" s="100" t="s">
        <v>229</v>
      </c>
      <c r="C108" s="100"/>
      <c r="D108" s="100"/>
    </row>
    <row r="109" spans="1:4" x14ac:dyDescent="0.25">
      <c r="A109" s="63">
        <v>58</v>
      </c>
      <c r="B109" s="100" t="s">
        <v>115</v>
      </c>
      <c r="C109" s="100"/>
      <c r="D109" s="100"/>
    </row>
    <row r="110" spans="1:4" x14ac:dyDescent="0.25">
      <c r="A110" s="63">
        <v>59</v>
      </c>
      <c r="B110" s="96" t="s">
        <v>250</v>
      </c>
      <c r="C110" s="96"/>
      <c r="D110" s="96"/>
    </row>
    <row r="111" spans="1:4" x14ac:dyDescent="0.25">
      <c r="A111" s="63">
        <v>60</v>
      </c>
      <c r="B111" s="100" t="s">
        <v>249</v>
      </c>
      <c r="C111" s="100"/>
      <c r="D111" s="100"/>
    </row>
    <row r="112" spans="1:4" x14ac:dyDescent="0.25">
      <c r="A112" s="63">
        <v>61</v>
      </c>
      <c r="B112" s="100" t="s">
        <v>104</v>
      </c>
      <c r="C112" s="100"/>
      <c r="D112" s="100"/>
    </row>
    <row r="113" spans="1:4" x14ac:dyDescent="0.25">
      <c r="A113" s="63">
        <v>62</v>
      </c>
      <c r="B113" s="96" t="s">
        <v>222</v>
      </c>
      <c r="C113" s="96"/>
      <c r="D113" s="96"/>
    </row>
    <row r="114" spans="1:4" x14ac:dyDescent="0.25">
      <c r="A114" s="63">
        <v>63</v>
      </c>
      <c r="B114" s="100" t="s">
        <v>159</v>
      </c>
      <c r="C114" s="100"/>
      <c r="D114" s="100"/>
    </row>
    <row r="115" spans="1:4" x14ac:dyDescent="0.25">
      <c r="A115" s="63">
        <v>64</v>
      </c>
      <c r="B115" s="100" t="s">
        <v>127</v>
      </c>
      <c r="C115" s="100"/>
      <c r="D115" s="100"/>
    </row>
    <row r="116" spans="1:4" x14ac:dyDescent="0.25">
      <c r="A116" s="63">
        <v>65</v>
      </c>
      <c r="B116" s="100" t="s">
        <v>239</v>
      </c>
      <c r="C116" s="100"/>
      <c r="D116" s="100"/>
    </row>
    <row r="117" spans="1:4" x14ac:dyDescent="0.25">
      <c r="A117" s="63">
        <v>66</v>
      </c>
      <c r="B117" s="96" t="s">
        <v>223</v>
      </c>
      <c r="C117" s="96"/>
      <c r="D117" s="96"/>
    </row>
    <row r="118" spans="1:4" x14ac:dyDescent="0.25">
      <c r="A118" s="63">
        <v>67</v>
      </c>
      <c r="B118" s="96" t="s">
        <v>245</v>
      </c>
      <c r="C118" s="96"/>
      <c r="D118" s="96"/>
    </row>
    <row r="119" spans="1:4" x14ac:dyDescent="0.25">
      <c r="A119" s="63">
        <v>68</v>
      </c>
      <c r="B119" s="100" t="s">
        <v>124</v>
      </c>
      <c r="C119" s="100"/>
      <c r="D119" s="100"/>
    </row>
    <row r="120" spans="1:4" x14ac:dyDescent="0.25">
      <c r="A120" s="63">
        <v>69</v>
      </c>
      <c r="B120" s="100" t="s">
        <v>237</v>
      </c>
      <c r="C120" s="100"/>
      <c r="D120" s="100"/>
    </row>
    <row r="121" spans="1:4" x14ac:dyDescent="0.25">
      <c r="A121" s="63">
        <v>70</v>
      </c>
      <c r="B121" s="96" t="s">
        <v>289</v>
      </c>
      <c r="C121" s="96"/>
      <c r="D121" s="96"/>
    </row>
    <row r="122" spans="1:4" x14ac:dyDescent="0.25">
      <c r="A122" s="63">
        <v>71</v>
      </c>
      <c r="B122" s="100" t="s">
        <v>132</v>
      </c>
      <c r="C122" s="100"/>
      <c r="D122" s="100"/>
    </row>
    <row r="123" spans="1:4" x14ac:dyDescent="0.25">
      <c r="A123" s="63">
        <v>72</v>
      </c>
      <c r="B123" s="100" t="s">
        <v>231</v>
      </c>
      <c r="C123" s="100"/>
      <c r="D123" s="100"/>
    </row>
    <row r="124" spans="1:4" x14ac:dyDescent="0.25">
      <c r="A124" s="63">
        <v>73</v>
      </c>
      <c r="B124" s="100" t="s">
        <v>131</v>
      </c>
      <c r="C124" s="100"/>
      <c r="D124" s="100"/>
    </row>
    <row r="125" spans="1:4" x14ac:dyDescent="0.25">
      <c r="A125" s="63">
        <v>74</v>
      </c>
      <c r="B125" s="132" t="s">
        <v>254</v>
      </c>
      <c r="C125" s="133"/>
      <c r="D125" s="134"/>
    </row>
    <row r="126" spans="1:4" x14ac:dyDescent="0.25">
      <c r="A126" s="63">
        <v>75</v>
      </c>
      <c r="B126" s="100" t="s">
        <v>117</v>
      </c>
      <c r="C126" s="100"/>
      <c r="D126" s="100"/>
    </row>
    <row r="127" spans="1:4" x14ac:dyDescent="0.25">
      <c r="A127" s="63">
        <v>76</v>
      </c>
      <c r="B127" s="101" t="s">
        <v>102</v>
      </c>
      <c r="C127" s="101"/>
      <c r="D127" s="101"/>
    </row>
    <row r="128" spans="1:4" x14ac:dyDescent="0.25">
      <c r="A128" s="63">
        <v>77</v>
      </c>
      <c r="B128" s="100" t="s">
        <v>97</v>
      </c>
      <c r="C128" s="100"/>
      <c r="D128" s="100"/>
    </row>
    <row r="129" spans="1:4" x14ac:dyDescent="0.25">
      <c r="A129" s="63">
        <v>78</v>
      </c>
      <c r="B129" s="100" t="s">
        <v>114</v>
      </c>
      <c r="C129" s="100"/>
      <c r="D129" s="100"/>
    </row>
    <row r="130" spans="1:4" x14ac:dyDescent="0.25">
      <c r="A130" s="63">
        <v>79</v>
      </c>
      <c r="B130" s="100" t="s">
        <v>98</v>
      </c>
      <c r="C130" s="100"/>
      <c r="D130" s="100"/>
    </row>
    <row r="131" spans="1:4" x14ac:dyDescent="0.25">
      <c r="A131" s="63">
        <v>80</v>
      </c>
      <c r="B131" s="101" t="s">
        <v>98</v>
      </c>
      <c r="C131" s="101"/>
      <c r="D131" s="101"/>
    </row>
    <row r="132" spans="1:4" x14ac:dyDescent="0.25">
      <c r="A132" s="63">
        <v>81</v>
      </c>
      <c r="B132" s="100" t="s">
        <v>120</v>
      </c>
      <c r="C132" s="100"/>
      <c r="D132" s="100"/>
    </row>
    <row r="133" spans="1:4" x14ac:dyDescent="0.25">
      <c r="A133" s="63">
        <v>82</v>
      </c>
      <c r="B133" s="100" t="s">
        <v>106</v>
      </c>
      <c r="C133" s="100"/>
      <c r="D133" s="100"/>
    </row>
    <row r="134" spans="1:4" x14ac:dyDescent="0.25">
      <c r="A134" s="63">
        <v>83</v>
      </c>
      <c r="B134" s="100" t="s">
        <v>220</v>
      </c>
      <c r="C134" s="100"/>
      <c r="D134" s="100"/>
    </row>
    <row r="135" spans="1:4" x14ac:dyDescent="0.25">
      <c r="A135" s="63">
        <v>84</v>
      </c>
      <c r="B135" s="100" t="s">
        <v>234</v>
      </c>
      <c r="C135" s="100"/>
      <c r="D135" s="100"/>
    </row>
    <row r="136" spans="1:4" x14ac:dyDescent="0.25">
      <c r="A136" s="63">
        <v>85</v>
      </c>
      <c r="B136" s="100" t="s">
        <v>238</v>
      </c>
      <c r="C136" s="100"/>
      <c r="D136" s="100"/>
    </row>
    <row r="137" spans="1:4" x14ac:dyDescent="0.25">
      <c r="A137" s="63">
        <v>86</v>
      </c>
      <c r="B137" s="100" t="s">
        <v>256</v>
      </c>
      <c r="C137" s="100"/>
      <c r="D137" s="100"/>
    </row>
    <row r="138" spans="1:4" x14ac:dyDescent="0.25">
      <c r="A138" s="63">
        <v>87</v>
      </c>
      <c r="B138" s="132" t="s">
        <v>252</v>
      </c>
      <c r="C138" s="133"/>
      <c r="D138" s="134"/>
    </row>
  </sheetData>
  <mergeCells count="117">
    <mergeCell ref="B137:D137"/>
    <mergeCell ref="B138:D138"/>
    <mergeCell ref="B125:D125"/>
    <mergeCell ref="B132:D132"/>
    <mergeCell ref="B133:D133"/>
    <mergeCell ref="B134:D134"/>
    <mergeCell ref="B135:D135"/>
    <mergeCell ref="B136:D136"/>
    <mergeCell ref="B127:D127"/>
    <mergeCell ref="B128:D128"/>
    <mergeCell ref="B129:D129"/>
    <mergeCell ref="B130:D130"/>
    <mergeCell ref="B131:D131"/>
    <mergeCell ref="B120:D120"/>
    <mergeCell ref="B122:D122"/>
    <mergeCell ref="B123:D123"/>
    <mergeCell ref="B124:D124"/>
    <mergeCell ref="B126:D126"/>
    <mergeCell ref="B112:D112"/>
    <mergeCell ref="B114:D114"/>
    <mergeCell ref="B115:D115"/>
    <mergeCell ref="B116:D116"/>
    <mergeCell ref="B119:D119"/>
    <mergeCell ref="B106:D106"/>
    <mergeCell ref="B107:D107"/>
    <mergeCell ref="B108:D108"/>
    <mergeCell ref="B109:D109"/>
    <mergeCell ref="B111:D111"/>
    <mergeCell ref="B101:D101"/>
    <mergeCell ref="B102:D102"/>
    <mergeCell ref="B103:D103"/>
    <mergeCell ref="B104:D104"/>
    <mergeCell ref="B105:D105"/>
    <mergeCell ref="B95:D95"/>
    <mergeCell ref="B96:D96"/>
    <mergeCell ref="B97:D97"/>
    <mergeCell ref="B98:D98"/>
    <mergeCell ref="B99:D99"/>
    <mergeCell ref="B46:E46"/>
    <mergeCell ref="B47:E47"/>
    <mergeCell ref="B48:E48"/>
    <mergeCell ref="B68:D68"/>
    <mergeCell ref="B76:D76"/>
    <mergeCell ref="B82:D82"/>
    <mergeCell ref="B83:D83"/>
    <mergeCell ref="B84:D84"/>
    <mergeCell ref="B85:D85"/>
    <mergeCell ref="B86:D86"/>
    <mergeCell ref="B87:D87"/>
    <mergeCell ref="B88:D88"/>
    <mergeCell ref="B90:D90"/>
    <mergeCell ref="B91:D91"/>
    <mergeCell ref="B94:D94"/>
    <mergeCell ref="B79:D79"/>
    <mergeCell ref="B75:D75"/>
    <mergeCell ref="B74:D74"/>
    <mergeCell ref="B73:D73"/>
    <mergeCell ref="A1:G1"/>
    <mergeCell ref="A3:B3"/>
    <mergeCell ref="F3:G3"/>
    <mergeCell ref="A4:B4"/>
    <mergeCell ref="D4:F4"/>
    <mergeCell ref="B60:D60"/>
    <mergeCell ref="B65:D65"/>
    <mergeCell ref="B72:D72"/>
    <mergeCell ref="B66:D66"/>
    <mergeCell ref="B67:D67"/>
    <mergeCell ref="A11:E11"/>
    <mergeCell ref="A12:E12"/>
    <mergeCell ref="A13:E13"/>
    <mergeCell ref="A14:E14"/>
    <mergeCell ref="B19:E19"/>
    <mergeCell ref="B27:E27"/>
    <mergeCell ref="B41:E41"/>
    <mergeCell ref="B35:E35"/>
    <mergeCell ref="B58:D58"/>
    <mergeCell ref="A50:G50"/>
    <mergeCell ref="B21:E21"/>
    <mergeCell ref="A52:G52"/>
    <mergeCell ref="B54:D54"/>
    <mergeCell ref="B26:E26"/>
    <mergeCell ref="B33:E33"/>
    <mergeCell ref="B36:E36"/>
    <mergeCell ref="B59:D59"/>
    <mergeCell ref="A5:B6"/>
    <mergeCell ref="C5:C6"/>
    <mergeCell ref="F5:G5"/>
    <mergeCell ref="F6:G6"/>
    <mergeCell ref="A7:D7"/>
    <mergeCell ref="F7:G7"/>
    <mergeCell ref="B42:E42"/>
    <mergeCell ref="B23:E23"/>
    <mergeCell ref="B22:E22"/>
    <mergeCell ref="B32:E32"/>
    <mergeCell ref="B24:E24"/>
    <mergeCell ref="B31:E31"/>
    <mergeCell ref="B34:E34"/>
    <mergeCell ref="B38:E38"/>
    <mergeCell ref="B44:E44"/>
    <mergeCell ref="B45:E45"/>
    <mergeCell ref="B20:E20"/>
    <mergeCell ref="B30:E30"/>
    <mergeCell ref="B28:E28"/>
    <mergeCell ref="B25:E25"/>
    <mergeCell ref="B29:E29"/>
    <mergeCell ref="B61:D61"/>
    <mergeCell ref="B62:D62"/>
    <mergeCell ref="B63:D63"/>
    <mergeCell ref="B64:D64"/>
    <mergeCell ref="B56:D56"/>
    <mergeCell ref="B57:D57"/>
    <mergeCell ref="B37:E37"/>
    <mergeCell ref="B53:D53"/>
    <mergeCell ref="B55:D55"/>
    <mergeCell ref="B39:E39"/>
    <mergeCell ref="B43:E43"/>
    <mergeCell ref="B40:E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E25" sqref="E25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70</v>
      </c>
    </row>
    <row r="3" spans="1:7" ht="45.75" thickBot="1" x14ac:dyDescent="0.3">
      <c r="A3" s="20"/>
      <c r="B3" s="20"/>
      <c r="C3" s="21" t="s">
        <v>2</v>
      </c>
      <c r="D3" s="22" t="s">
        <v>31</v>
      </c>
      <c r="E3" s="22" t="s">
        <v>32</v>
      </c>
      <c r="F3" s="22" t="s">
        <v>33</v>
      </c>
      <c r="G3" s="21" t="s">
        <v>32</v>
      </c>
    </row>
    <row r="4" spans="1:7" x14ac:dyDescent="0.25">
      <c r="A4" s="135" t="s">
        <v>93</v>
      </c>
      <c r="B4" s="139" t="s">
        <v>71</v>
      </c>
      <c r="C4" s="23" t="s">
        <v>6</v>
      </c>
      <c r="D4" s="78">
        <v>2</v>
      </c>
      <c r="E4" s="81">
        <f>D4/D6</f>
        <v>4.1666666666666664E-2</v>
      </c>
      <c r="F4" s="75">
        <v>17225</v>
      </c>
      <c r="G4" s="82">
        <f>F4/F6</f>
        <v>1.6777771717108748E-2</v>
      </c>
    </row>
    <row r="5" spans="1:7" ht="15.75" thickBot="1" x14ac:dyDescent="0.3">
      <c r="A5" s="136"/>
      <c r="B5" s="140"/>
      <c r="C5" s="7" t="s">
        <v>5</v>
      </c>
      <c r="D5" s="64">
        <v>46</v>
      </c>
      <c r="E5" s="84">
        <f>D5/D6</f>
        <v>0.95833333333333337</v>
      </c>
      <c r="F5" s="72">
        <v>1009431</v>
      </c>
      <c r="G5" s="83">
        <f>F5/F6</f>
        <v>0.9832222282828913</v>
      </c>
    </row>
    <row r="6" spans="1:7" ht="15.75" thickTop="1" x14ac:dyDescent="0.25">
      <c r="A6" s="136"/>
      <c r="B6" s="140"/>
      <c r="C6" s="24" t="s">
        <v>12</v>
      </c>
      <c r="D6" s="25">
        <f>D5+D4</f>
        <v>48</v>
      </c>
      <c r="E6" s="60">
        <f>D6/D10</f>
        <v>0.27906976744186046</v>
      </c>
      <c r="F6" s="26">
        <f>SUM(F4:F5)</f>
        <v>1026656</v>
      </c>
      <c r="G6" s="60">
        <f>F6/F10</f>
        <v>0.29355103609342797</v>
      </c>
    </row>
    <row r="7" spans="1:7" x14ac:dyDescent="0.25">
      <c r="A7" s="137"/>
      <c r="B7" s="141" t="s">
        <v>53</v>
      </c>
      <c r="C7" s="27" t="s">
        <v>6</v>
      </c>
      <c r="D7" s="28">
        <f>'4_cet'!E6</f>
        <v>5</v>
      </c>
      <c r="E7" s="80">
        <f>D7/D9</f>
        <v>4.0322580645161289E-2</v>
      </c>
      <c r="F7" s="53">
        <f>'4_cet'!F6:G6</f>
        <v>57556</v>
      </c>
      <c r="G7" s="29">
        <f>F7/F9</f>
        <v>2.3295309206414993E-2</v>
      </c>
    </row>
    <row r="8" spans="1:7" ht="15.75" thickBot="1" x14ac:dyDescent="0.3">
      <c r="A8" s="137"/>
      <c r="B8" s="142"/>
      <c r="C8" s="30" t="s">
        <v>5</v>
      </c>
      <c r="D8" s="31">
        <f>'4_cet'!E5</f>
        <v>119</v>
      </c>
      <c r="E8" s="32">
        <f>D8/D9</f>
        <v>0.95967741935483875</v>
      </c>
      <c r="F8" s="33">
        <f>'4_cet'!F5:G5</f>
        <v>2413156</v>
      </c>
      <c r="G8" s="32">
        <f>F8/F9</f>
        <v>0.97670469079358502</v>
      </c>
    </row>
    <row r="9" spans="1:7" ht="16.5" thickTop="1" thickBot="1" x14ac:dyDescent="0.3">
      <c r="A9" s="138"/>
      <c r="B9" s="143"/>
      <c r="C9" s="34" t="s">
        <v>12</v>
      </c>
      <c r="D9" s="35">
        <f>D7+D8</f>
        <v>124</v>
      </c>
      <c r="E9" s="36">
        <f>D9/D10</f>
        <v>0.72093023255813948</v>
      </c>
      <c r="F9" s="37">
        <f>F7+F8</f>
        <v>2470712</v>
      </c>
      <c r="G9" s="36">
        <f>F9/F10</f>
        <v>0.70644896390657208</v>
      </c>
    </row>
    <row r="10" spans="1:7" ht="15.75" thickTop="1" x14ac:dyDescent="0.25">
      <c r="A10" s="38"/>
      <c r="B10" s="39" t="s">
        <v>34</v>
      </c>
      <c r="C10" s="38"/>
      <c r="D10" s="38">
        <f>D6+D9</f>
        <v>172</v>
      </c>
      <c r="E10" s="40">
        <v>1</v>
      </c>
      <c r="F10" s="41">
        <f>F9+F6</f>
        <v>3497368</v>
      </c>
      <c r="G10" s="40">
        <v>1</v>
      </c>
    </row>
    <row r="11" spans="1:7" x14ac:dyDescent="0.25">
      <c r="A11" t="s">
        <v>35</v>
      </c>
    </row>
    <row r="13" spans="1:7" ht="40.5" customHeight="1" x14ac:dyDescent="0.25">
      <c r="A13" s="28"/>
      <c r="B13" s="144" t="s">
        <v>54</v>
      </c>
      <c r="C13" s="144"/>
      <c r="D13" s="144"/>
      <c r="E13" s="145" t="s">
        <v>72</v>
      </c>
      <c r="F13" s="145"/>
    </row>
    <row r="14" spans="1:7" ht="45.75" thickBot="1" x14ac:dyDescent="0.3">
      <c r="A14" s="20"/>
      <c r="B14" s="42" t="s">
        <v>36</v>
      </c>
      <c r="C14" s="22" t="s">
        <v>3</v>
      </c>
      <c r="D14" s="22" t="s">
        <v>33</v>
      </c>
      <c r="E14" s="22" t="s">
        <v>31</v>
      </c>
      <c r="F14" s="22" t="s">
        <v>33</v>
      </c>
    </row>
    <row r="15" spans="1:7" x14ac:dyDescent="0.25">
      <c r="A15" s="43" t="s">
        <v>94</v>
      </c>
      <c r="B15" s="74">
        <v>82</v>
      </c>
      <c r="C15" s="44">
        <v>156</v>
      </c>
      <c r="D15" s="75">
        <v>2075431.56</v>
      </c>
      <c r="E15" s="76">
        <v>66</v>
      </c>
      <c r="F15" s="77">
        <v>1133171</v>
      </c>
    </row>
    <row r="16" spans="1:7" ht="15.75" thickBot="1" x14ac:dyDescent="0.3">
      <c r="A16" s="45" t="s">
        <v>93</v>
      </c>
      <c r="B16" s="71">
        <v>87</v>
      </c>
      <c r="C16" s="64">
        <v>124</v>
      </c>
      <c r="D16" s="72">
        <v>2470712</v>
      </c>
      <c r="E16" s="64">
        <v>48</v>
      </c>
      <c r="F16" s="72">
        <v>1026656</v>
      </c>
    </row>
    <row r="17" spans="1:8" ht="27" thickTop="1" x14ac:dyDescent="0.25">
      <c r="A17" s="46" t="s">
        <v>37</v>
      </c>
      <c r="B17" s="47">
        <f>(B16-B15)/B15</f>
        <v>6.097560975609756E-2</v>
      </c>
      <c r="C17" s="47">
        <f>(C16-C15)/C15</f>
        <v>-0.20512820512820512</v>
      </c>
      <c r="D17" s="47">
        <f>(D16-D15)/D15</f>
        <v>0.19045698620868998</v>
      </c>
      <c r="E17" s="47">
        <f>(E16-E15)/E15</f>
        <v>-0.27272727272727271</v>
      </c>
      <c r="F17" s="48">
        <f>(F16-F15)/F15</f>
        <v>-9.3997287258498499E-2</v>
      </c>
    </row>
    <row r="19" spans="1:8" ht="31.5" customHeight="1" x14ac:dyDescent="0.25">
      <c r="A19" s="129"/>
      <c r="B19" s="129"/>
      <c r="C19" s="129"/>
      <c r="D19" s="129"/>
      <c r="E19" s="129"/>
      <c r="F19" s="129"/>
      <c r="G19" s="129"/>
      <c r="H19" s="129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workbookViewId="0">
      <selection activeCell="N25" sqref="N25"/>
    </sheetView>
  </sheetViews>
  <sheetFormatPr defaultColWidth="9.140625" defaultRowHeight="15" x14ac:dyDescent="0.25"/>
  <cols>
    <col min="1" max="1" width="9.140625" style="55"/>
    <col min="2" max="2" width="37.28515625" style="50" customWidth="1"/>
    <col min="3" max="3" width="21.85546875" style="50" customWidth="1"/>
    <col min="4" max="4" width="11.5703125" style="49" customWidth="1"/>
    <col min="5" max="5" width="18" style="50" customWidth="1"/>
    <col min="6" max="6" width="13.7109375" style="51" customWidth="1"/>
    <col min="7" max="7" width="11.28515625" style="52" customWidth="1"/>
    <col min="8" max="8" width="13.140625" style="49" customWidth="1"/>
    <col min="9" max="16384" width="9.140625" style="49"/>
  </cols>
  <sheetData>
    <row r="1" spans="1:10" x14ac:dyDescent="0.25">
      <c r="A1" s="55" t="s">
        <v>47</v>
      </c>
      <c r="B1" s="50" t="s">
        <v>43</v>
      </c>
      <c r="C1" s="50" t="s">
        <v>42</v>
      </c>
      <c r="D1" s="49" t="s">
        <v>41</v>
      </c>
      <c r="E1" s="50" t="s">
        <v>44</v>
      </c>
      <c r="F1" s="51" t="s">
        <v>45</v>
      </c>
      <c r="G1" s="52" t="s">
        <v>46</v>
      </c>
      <c r="H1" s="49" t="s">
        <v>38</v>
      </c>
      <c r="I1" s="49" t="s">
        <v>39</v>
      </c>
      <c r="J1" s="49" t="s">
        <v>40</v>
      </c>
    </row>
    <row r="2" spans="1:10" ht="30" x14ac:dyDescent="0.25">
      <c r="A2" s="147">
        <v>1</v>
      </c>
      <c r="B2" s="146" t="s">
        <v>97</v>
      </c>
      <c r="C2" s="85" t="s">
        <v>133</v>
      </c>
      <c r="D2" s="53" t="s">
        <v>139</v>
      </c>
      <c r="E2" s="85" t="s">
        <v>145</v>
      </c>
      <c r="F2" s="62">
        <v>40003017441</v>
      </c>
      <c r="G2" s="86">
        <v>10044</v>
      </c>
      <c r="H2" s="53">
        <v>1</v>
      </c>
      <c r="I2" s="53">
        <v>1</v>
      </c>
      <c r="J2" s="53">
        <v>1</v>
      </c>
    </row>
    <row r="3" spans="1:10" ht="30" x14ac:dyDescent="0.25">
      <c r="A3" s="147"/>
      <c r="B3" s="146"/>
      <c r="C3" s="85" t="s">
        <v>134</v>
      </c>
      <c r="D3" s="53" t="s">
        <v>140</v>
      </c>
      <c r="E3" s="85" t="s">
        <v>146</v>
      </c>
      <c r="F3" s="62">
        <v>42403012397</v>
      </c>
      <c r="G3" s="86">
        <v>4457</v>
      </c>
      <c r="H3" s="53">
        <v>1</v>
      </c>
      <c r="I3" s="53">
        <v>1</v>
      </c>
      <c r="J3" s="53">
        <v>1</v>
      </c>
    </row>
    <row r="4" spans="1:10" ht="15" customHeight="1" x14ac:dyDescent="0.25">
      <c r="A4" s="147"/>
      <c r="B4" s="146"/>
      <c r="C4" s="85" t="s">
        <v>135</v>
      </c>
      <c r="D4" s="53" t="s">
        <v>141</v>
      </c>
      <c r="E4" s="85" t="s">
        <v>147</v>
      </c>
      <c r="F4" s="62">
        <v>43203003460</v>
      </c>
      <c r="G4" s="86">
        <v>1439</v>
      </c>
      <c r="H4" s="53">
        <v>1</v>
      </c>
      <c r="I4" s="53">
        <v>1</v>
      </c>
      <c r="J4" s="53">
        <v>1</v>
      </c>
    </row>
    <row r="5" spans="1:10" ht="15" customHeight="1" x14ac:dyDescent="0.25">
      <c r="A5" s="147"/>
      <c r="B5" s="146"/>
      <c r="C5" s="85" t="s">
        <v>136</v>
      </c>
      <c r="D5" s="53" t="s">
        <v>142</v>
      </c>
      <c r="E5" s="85" t="s">
        <v>148</v>
      </c>
      <c r="F5" s="62">
        <v>40003079390</v>
      </c>
      <c r="G5" s="86">
        <v>2837</v>
      </c>
      <c r="H5" s="53">
        <v>1</v>
      </c>
      <c r="I5" s="53">
        <v>1</v>
      </c>
      <c r="J5" s="53">
        <v>1</v>
      </c>
    </row>
    <row r="6" spans="1:10" ht="30" x14ac:dyDescent="0.25">
      <c r="A6" s="147"/>
      <c r="B6" s="146"/>
      <c r="C6" s="85" t="s">
        <v>137</v>
      </c>
      <c r="D6" s="53" t="s">
        <v>143</v>
      </c>
      <c r="E6" s="85" t="s">
        <v>149</v>
      </c>
      <c r="F6" s="62">
        <v>40003440742</v>
      </c>
      <c r="G6" s="86">
        <v>2212</v>
      </c>
      <c r="H6" s="53">
        <v>1</v>
      </c>
      <c r="I6" s="53">
        <v>1</v>
      </c>
      <c r="J6" s="53">
        <v>1</v>
      </c>
    </row>
    <row r="7" spans="1:10" ht="15" customHeight="1" x14ac:dyDescent="0.25">
      <c r="A7" s="147"/>
      <c r="B7" s="146"/>
      <c r="C7" s="85" t="s">
        <v>138</v>
      </c>
      <c r="D7" s="53" t="s">
        <v>144</v>
      </c>
      <c r="E7" s="85" t="s">
        <v>150</v>
      </c>
      <c r="F7" s="62">
        <v>40003592976</v>
      </c>
      <c r="G7" s="86">
        <v>6114</v>
      </c>
      <c r="H7" s="53">
        <v>1</v>
      </c>
      <c r="I7" s="53">
        <v>1</v>
      </c>
      <c r="J7" s="53">
        <v>1</v>
      </c>
    </row>
    <row r="8" spans="1:10" ht="30" customHeight="1" x14ac:dyDescent="0.25">
      <c r="A8" s="61">
        <v>2</v>
      </c>
      <c r="B8" s="92" t="s">
        <v>98</v>
      </c>
      <c r="C8" s="85" t="s">
        <v>133</v>
      </c>
      <c r="D8" s="53" t="s">
        <v>151</v>
      </c>
      <c r="E8" s="85" t="s">
        <v>152</v>
      </c>
      <c r="F8" s="62">
        <v>59201000911</v>
      </c>
      <c r="G8" s="86">
        <v>1570</v>
      </c>
      <c r="H8" s="53">
        <v>1</v>
      </c>
      <c r="I8" s="53">
        <v>1</v>
      </c>
      <c r="J8" s="53">
        <v>1</v>
      </c>
    </row>
    <row r="9" spans="1:10" ht="30" x14ac:dyDescent="0.25">
      <c r="A9" s="61">
        <v>3</v>
      </c>
      <c r="B9" s="92" t="s">
        <v>99</v>
      </c>
      <c r="C9" s="85" t="s">
        <v>153</v>
      </c>
      <c r="D9" s="53" t="s">
        <v>5</v>
      </c>
      <c r="E9" s="85" t="s">
        <v>154</v>
      </c>
      <c r="F9" s="62">
        <v>40103731715</v>
      </c>
      <c r="G9" s="86">
        <v>11291</v>
      </c>
      <c r="H9" s="53">
        <v>1</v>
      </c>
      <c r="I9" s="53">
        <v>1</v>
      </c>
      <c r="J9" s="53">
        <v>1</v>
      </c>
    </row>
    <row r="10" spans="1:10" x14ac:dyDescent="0.25">
      <c r="A10" s="61">
        <v>4</v>
      </c>
      <c r="B10" s="92" t="s">
        <v>100</v>
      </c>
      <c r="C10" s="85" t="s">
        <v>153</v>
      </c>
      <c r="D10" s="53" t="s">
        <v>5</v>
      </c>
      <c r="E10" s="85" t="s">
        <v>155</v>
      </c>
      <c r="F10" s="62">
        <v>40003612810</v>
      </c>
      <c r="G10" s="86">
        <v>39260</v>
      </c>
      <c r="H10" s="53">
        <v>1</v>
      </c>
      <c r="I10" s="53">
        <v>1</v>
      </c>
      <c r="J10" s="53">
        <v>1</v>
      </c>
    </row>
    <row r="11" spans="1:10" x14ac:dyDescent="0.25">
      <c r="A11" s="61">
        <v>5</v>
      </c>
      <c r="B11" s="98" t="s">
        <v>76</v>
      </c>
      <c r="C11" s="85" t="s">
        <v>153</v>
      </c>
      <c r="D11" s="53" t="s">
        <v>142</v>
      </c>
      <c r="E11" s="85" t="s">
        <v>155</v>
      </c>
      <c r="F11" s="62">
        <v>40003612810</v>
      </c>
      <c r="G11" s="86">
        <v>14546</v>
      </c>
      <c r="H11" s="53">
        <v>1</v>
      </c>
      <c r="I11" s="53">
        <v>0</v>
      </c>
      <c r="J11" s="53">
        <v>1</v>
      </c>
    </row>
    <row r="12" spans="1:10" x14ac:dyDescent="0.25">
      <c r="A12" s="61">
        <v>6</v>
      </c>
      <c r="B12" s="92" t="s">
        <v>101</v>
      </c>
      <c r="C12" s="85" t="s">
        <v>153</v>
      </c>
      <c r="D12" s="53" t="s">
        <v>5</v>
      </c>
      <c r="E12" s="85" t="s">
        <v>156</v>
      </c>
      <c r="F12" s="62">
        <v>40003226249</v>
      </c>
      <c r="G12" s="86">
        <v>26361</v>
      </c>
      <c r="H12" s="53">
        <v>1</v>
      </c>
      <c r="I12" s="53">
        <v>1</v>
      </c>
      <c r="J12" s="53">
        <v>1</v>
      </c>
    </row>
    <row r="13" spans="1:10" ht="29.25" customHeight="1" x14ac:dyDescent="0.25">
      <c r="A13" s="147">
        <v>7</v>
      </c>
      <c r="B13" s="148" t="s">
        <v>102</v>
      </c>
      <c r="C13" s="85" t="s">
        <v>193</v>
      </c>
      <c r="D13" s="53" t="s">
        <v>195</v>
      </c>
      <c r="E13" s="85" t="s">
        <v>197</v>
      </c>
      <c r="F13" s="62">
        <v>45401008407</v>
      </c>
      <c r="G13" s="86">
        <v>19996</v>
      </c>
      <c r="H13" s="53">
        <v>1</v>
      </c>
      <c r="I13" s="53"/>
      <c r="J13" s="53">
        <v>1</v>
      </c>
    </row>
    <row r="14" spans="1:10" ht="30" x14ac:dyDescent="0.25">
      <c r="A14" s="147"/>
      <c r="B14" s="148"/>
      <c r="C14" s="85" t="s">
        <v>194</v>
      </c>
      <c r="D14" s="53" t="s">
        <v>196</v>
      </c>
      <c r="E14" s="85" t="s">
        <v>198</v>
      </c>
      <c r="F14" s="62">
        <v>47701002948</v>
      </c>
      <c r="G14" s="86">
        <v>700</v>
      </c>
      <c r="H14" s="53">
        <v>1</v>
      </c>
      <c r="I14" s="53"/>
      <c r="J14" s="53">
        <v>1</v>
      </c>
    </row>
    <row r="15" spans="1:10" ht="45" x14ac:dyDescent="0.25">
      <c r="A15" s="147">
        <v>8</v>
      </c>
      <c r="B15" s="148" t="s">
        <v>98</v>
      </c>
      <c r="C15" s="85" t="s">
        <v>199</v>
      </c>
      <c r="D15" s="53" t="s">
        <v>5</v>
      </c>
      <c r="E15" s="85" t="s">
        <v>204</v>
      </c>
      <c r="F15" s="62">
        <v>59201006331</v>
      </c>
      <c r="G15" s="86">
        <v>2807</v>
      </c>
      <c r="H15" s="53">
        <v>1</v>
      </c>
      <c r="I15" s="53">
        <v>1</v>
      </c>
      <c r="J15" s="53">
        <v>1</v>
      </c>
    </row>
    <row r="16" spans="1:10" ht="30" x14ac:dyDescent="0.25">
      <c r="A16" s="147"/>
      <c r="B16" s="148"/>
      <c r="C16" s="85" t="s">
        <v>200</v>
      </c>
      <c r="D16" s="53" t="s">
        <v>5</v>
      </c>
      <c r="E16" s="85" t="s">
        <v>205</v>
      </c>
      <c r="F16" s="62">
        <v>49201004150</v>
      </c>
      <c r="G16" s="86">
        <v>4856</v>
      </c>
      <c r="H16" s="53">
        <v>1</v>
      </c>
      <c r="I16" s="53">
        <v>1</v>
      </c>
      <c r="J16" s="53">
        <v>1</v>
      </c>
    </row>
    <row r="17" spans="1:10" ht="30" x14ac:dyDescent="0.25">
      <c r="A17" s="147"/>
      <c r="B17" s="148"/>
      <c r="C17" s="85" t="s">
        <v>201</v>
      </c>
      <c r="D17" s="53" t="s">
        <v>5</v>
      </c>
      <c r="E17" s="85" t="s">
        <v>206</v>
      </c>
      <c r="F17" s="62">
        <v>40003294211</v>
      </c>
      <c r="G17" s="86">
        <v>10779</v>
      </c>
      <c r="H17" s="53">
        <v>1</v>
      </c>
      <c r="I17" s="53">
        <v>1</v>
      </c>
      <c r="J17" s="53">
        <v>1</v>
      </c>
    </row>
    <row r="18" spans="1:10" x14ac:dyDescent="0.25">
      <c r="A18" s="147"/>
      <c r="B18" s="148"/>
      <c r="C18" s="85" t="s">
        <v>202</v>
      </c>
      <c r="D18" s="53" t="s">
        <v>5</v>
      </c>
      <c r="E18" s="85" t="s">
        <v>207</v>
      </c>
      <c r="F18" s="62">
        <v>40003790040</v>
      </c>
      <c r="G18" s="86">
        <v>4291</v>
      </c>
      <c r="H18" s="53">
        <v>1</v>
      </c>
      <c r="I18" s="53">
        <v>1</v>
      </c>
      <c r="J18" s="53">
        <v>1</v>
      </c>
    </row>
    <row r="19" spans="1:10" ht="30" x14ac:dyDescent="0.25">
      <c r="A19" s="147"/>
      <c r="B19" s="148"/>
      <c r="C19" s="85" t="s">
        <v>203</v>
      </c>
      <c r="D19" s="53" t="s">
        <v>5</v>
      </c>
      <c r="E19" s="85" t="s">
        <v>208</v>
      </c>
      <c r="F19" s="62">
        <v>40003323084</v>
      </c>
      <c r="G19" s="86">
        <v>12965</v>
      </c>
      <c r="H19" s="53">
        <v>1</v>
      </c>
      <c r="I19" s="53">
        <v>1</v>
      </c>
      <c r="J19" s="53">
        <v>1</v>
      </c>
    </row>
    <row r="20" spans="1:10" x14ac:dyDescent="0.25">
      <c r="A20" s="91">
        <v>9</v>
      </c>
      <c r="B20" s="92" t="s">
        <v>103</v>
      </c>
      <c r="C20" s="85" t="s">
        <v>153</v>
      </c>
      <c r="D20" s="53" t="s">
        <v>5</v>
      </c>
      <c r="E20" s="85" t="s">
        <v>164</v>
      </c>
      <c r="F20" s="62">
        <v>40003156702</v>
      </c>
      <c r="G20" s="86">
        <v>39230</v>
      </c>
      <c r="H20" s="53">
        <v>1</v>
      </c>
      <c r="I20" s="53">
        <v>1</v>
      </c>
      <c r="J20" s="53">
        <v>1</v>
      </c>
    </row>
    <row r="21" spans="1:10" x14ac:dyDescent="0.25">
      <c r="A21" s="91">
        <v>10</v>
      </c>
      <c r="B21" s="92" t="s">
        <v>104</v>
      </c>
      <c r="C21" s="85" t="s">
        <v>153</v>
      </c>
      <c r="D21" s="53" t="s">
        <v>5</v>
      </c>
      <c r="E21" s="85" t="s">
        <v>165</v>
      </c>
      <c r="F21" s="62">
        <v>40003612810</v>
      </c>
      <c r="G21" s="86">
        <v>23097</v>
      </c>
      <c r="H21" s="53">
        <v>1</v>
      </c>
      <c r="I21" s="53">
        <v>1</v>
      </c>
      <c r="J21" s="53">
        <v>1</v>
      </c>
    </row>
    <row r="22" spans="1:10" x14ac:dyDescent="0.25">
      <c r="A22" s="61">
        <v>11</v>
      </c>
      <c r="B22" s="92" t="s">
        <v>105</v>
      </c>
      <c r="C22" s="85" t="s">
        <v>153</v>
      </c>
      <c r="D22" s="53" t="s">
        <v>5</v>
      </c>
      <c r="E22" s="85" t="s">
        <v>166</v>
      </c>
      <c r="F22" s="62">
        <v>40103731715</v>
      </c>
      <c r="G22" s="86">
        <v>19012</v>
      </c>
      <c r="H22" s="53">
        <v>1</v>
      </c>
      <c r="I22" s="53">
        <v>1</v>
      </c>
      <c r="J22" s="53">
        <v>1</v>
      </c>
    </row>
    <row r="23" spans="1:10" x14ac:dyDescent="0.25">
      <c r="A23" s="61">
        <v>12</v>
      </c>
      <c r="B23" s="92" t="s">
        <v>106</v>
      </c>
      <c r="C23" s="85" t="s">
        <v>153</v>
      </c>
      <c r="D23" s="53" t="s">
        <v>5</v>
      </c>
      <c r="E23" s="85" t="s">
        <v>165</v>
      </c>
      <c r="F23" s="62">
        <v>40003612810</v>
      </c>
      <c r="G23" s="86">
        <v>35913</v>
      </c>
      <c r="H23" s="53">
        <v>1</v>
      </c>
      <c r="I23" s="53">
        <v>1</v>
      </c>
      <c r="J23" s="53">
        <v>1</v>
      </c>
    </row>
    <row r="24" spans="1:10" ht="30" x14ac:dyDescent="0.25">
      <c r="A24" s="91">
        <v>13</v>
      </c>
      <c r="B24" s="92" t="s">
        <v>107</v>
      </c>
      <c r="C24" s="85" t="s">
        <v>153</v>
      </c>
      <c r="D24" s="53" t="s">
        <v>5</v>
      </c>
      <c r="E24" s="85" t="s">
        <v>167</v>
      </c>
      <c r="F24" s="62">
        <v>40003062515</v>
      </c>
      <c r="G24" s="86">
        <v>29219</v>
      </c>
      <c r="H24" s="53">
        <v>1</v>
      </c>
      <c r="I24" s="53">
        <v>1</v>
      </c>
      <c r="J24" s="53">
        <v>1</v>
      </c>
    </row>
    <row r="25" spans="1:10" ht="30" customHeight="1" x14ac:dyDescent="0.25">
      <c r="A25" s="147">
        <v>14</v>
      </c>
      <c r="B25" s="146" t="s">
        <v>108</v>
      </c>
      <c r="C25" s="85" t="s">
        <v>153</v>
      </c>
      <c r="D25" s="53" t="s">
        <v>5</v>
      </c>
      <c r="E25" s="85" t="s">
        <v>168</v>
      </c>
      <c r="F25" s="62">
        <v>40003676101</v>
      </c>
      <c r="G25" s="86">
        <v>13539</v>
      </c>
      <c r="H25" s="53">
        <v>1</v>
      </c>
      <c r="I25" s="53">
        <v>1</v>
      </c>
      <c r="J25" s="53">
        <v>1</v>
      </c>
    </row>
    <row r="26" spans="1:10" x14ac:dyDescent="0.25">
      <c r="A26" s="147"/>
      <c r="B26" s="146"/>
      <c r="C26" s="85" t="s">
        <v>153</v>
      </c>
      <c r="D26" s="53" t="s">
        <v>5</v>
      </c>
      <c r="E26" s="85" t="s">
        <v>169</v>
      </c>
      <c r="F26" s="62">
        <v>40103731715</v>
      </c>
      <c r="G26" s="86">
        <v>11993</v>
      </c>
      <c r="H26" s="53">
        <v>1</v>
      </c>
      <c r="I26" s="53">
        <v>1</v>
      </c>
      <c r="J26" s="53">
        <v>1</v>
      </c>
    </row>
    <row r="27" spans="1:10" ht="45" x14ac:dyDescent="0.25">
      <c r="A27" s="61">
        <v>15</v>
      </c>
      <c r="B27" s="98" t="s">
        <v>78</v>
      </c>
      <c r="C27" s="85" t="s">
        <v>153</v>
      </c>
      <c r="D27" s="53" t="s">
        <v>5</v>
      </c>
      <c r="E27" s="85" t="s">
        <v>209</v>
      </c>
      <c r="F27" s="62">
        <v>49503003835</v>
      </c>
      <c r="G27" s="86">
        <v>8053</v>
      </c>
      <c r="H27" s="53">
        <v>1</v>
      </c>
      <c r="I27" s="53">
        <v>1</v>
      </c>
      <c r="J27" s="53">
        <v>1</v>
      </c>
    </row>
    <row r="28" spans="1:10" x14ac:dyDescent="0.25">
      <c r="A28" s="61">
        <v>16</v>
      </c>
      <c r="B28" s="98" t="s">
        <v>109</v>
      </c>
      <c r="C28" s="85" t="s">
        <v>153</v>
      </c>
      <c r="D28" s="53" t="s">
        <v>5</v>
      </c>
      <c r="E28" s="85" t="s">
        <v>210</v>
      </c>
      <c r="F28" s="62">
        <v>40003676101</v>
      </c>
      <c r="G28" s="86">
        <v>39260</v>
      </c>
      <c r="H28" s="53">
        <v>1</v>
      </c>
      <c r="I28" s="53">
        <v>1</v>
      </c>
      <c r="J28" s="53">
        <v>1</v>
      </c>
    </row>
    <row r="29" spans="1:10" x14ac:dyDescent="0.25">
      <c r="A29" s="147">
        <v>17</v>
      </c>
      <c r="B29" s="146" t="s">
        <v>110</v>
      </c>
      <c r="C29" s="85" t="s">
        <v>153</v>
      </c>
      <c r="D29" s="53" t="s">
        <v>5</v>
      </c>
      <c r="E29" s="85" t="s">
        <v>170</v>
      </c>
      <c r="F29" s="62">
        <v>40003676101</v>
      </c>
      <c r="G29" s="86">
        <v>5614</v>
      </c>
      <c r="H29" s="53">
        <v>1</v>
      </c>
      <c r="I29" s="53">
        <v>1</v>
      </c>
      <c r="J29" s="53">
        <v>1</v>
      </c>
    </row>
    <row r="30" spans="1:10" x14ac:dyDescent="0.25">
      <c r="A30" s="147"/>
      <c r="B30" s="146"/>
      <c r="C30" s="85" t="s">
        <v>153</v>
      </c>
      <c r="D30" s="53" t="s">
        <v>5</v>
      </c>
      <c r="E30" s="85" t="s">
        <v>171</v>
      </c>
      <c r="F30" s="62">
        <v>40003737548</v>
      </c>
      <c r="G30" s="86">
        <v>20853</v>
      </c>
      <c r="H30" s="53">
        <v>1</v>
      </c>
      <c r="I30" s="53">
        <v>1</v>
      </c>
      <c r="J30" s="53">
        <v>1</v>
      </c>
    </row>
    <row r="31" spans="1:10" ht="30" x14ac:dyDescent="0.25">
      <c r="A31" s="61">
        <v>18</v>
      </c>
      <c r="B31" s="92" t="s">
        <v>111</v>
      </c>
      <c r="C31" s="85" t="s">
        <v>153</v>
      </c>
      <c r="D31" s="53" t="s">
        <v>5</v>
      </c>
      <c r="E31" s="85" t="s">
        <v>171</v>
      </c>
      <c r="F31" s="62">
        <v>40003737548</v>
      </c>
      <c r="G31" s="86">
        <v>31262</v>
      </c>
      <c r="H31" s="53">
        <v>1</v>
      </c>
      <c r="I31" s="53">
        <v>1</v>
      </c>
      <c r="J31" s="53">
        <v>1</v>
      </c>
    </row>
    <row r="32" spans="1:10" ht="30" x14ac:dyDescent="0.25">
      <c r="A32" s="91">
        <v>19</v>
      </c>
      <c r="B32" s="92" t="s">
        <v>112</v>
      </c>
      <c r="C32" s="85" t="s">
        <v>153</v>
      </c>
      <c r="D32" s="53" t="s">
        <v>5</v>
      </c>
      <c r="E32" s="85" t="s">
        <v>172</v>
      </c>
      <c r="F32" s="62">
        <v>40003226249</v>
      </c>
      <c r="G32" s="86">
        <v>40963</v>
      </c>
      <c r="H32" s="53">
        <v>1</v>
      </c>
      <c r="I32" s="53">
        <v>1</v>
      </c>
      <c r="J32" s="53">
        <v>1</v>
      </c>
    </row>
    <row r="33" spans="1:10" x14ac:dyDescent="0.25">
      <c r="A33" s="61">
        <v>20</v>
      </c>
      <c r="B33" s="92" t="s">
        <v>113</v>
      </c>
      <c r="C33" s="85" t="s">
        <v>153</v>
      </c>
      <c r="D33" s="53" t="s">
        <v>5</v>
      </c>
      <c r="E33" s="85" t="s">
        <v>172</v>
      </c>
      <c r="F33" s="62">
        <v>40003226249</v>
      </c>
      <c r="G33" s="86">
        <v>33162</v>
      </c>
      <c r="H33" s="53">
        <v>1</v>
      </c>
      <c r="I33" s="53">
        <v>1</v>
      </c>
      <c r="J33" s="53">
        <v>1</v>
      </c>
    </row>
    <row r="34" spans="1:10" ht="15" customHeight="1" x14ac:dyDescent="0.25">
      <c r="A34" s="61">
        <v>21</v>
      </c>
      <c r="B34" s="92" t="s">
        <v>114</v>
      </c>
      <c r="C34" s="85" t="s">
        <v>173</v>
      </c>
      <c r="D34" s="53" t="s">
        <v>6</v>
      </c>
      <c r="E34" s="85" t="s">
        <v>174</v>
      </c>
      <c r="F34" s="62">
        <v>40003959814</v>
      </c>
      <c r="G34" s="86">
        <v>804</v>
      </c>
      <c r="H34" s="53">
        <v>1</v>
      </c>
      <c r="I34" s="53">
        <v>1</v>
      </c>
      <c r="J34" s="53">
        <v>1</v>
      </c>
    </row>
    <row r="35" spans="1:10" x14ac:dyDescent="0.25">
      <c r="A35" s="147">
        <v>22</v>
      </c>
      <c r="B35" s="146" t="s">
        <v>115</v>
      </c>
      <c r="C35" s="85" t="s">
        <v>153</v>
      </c>
      <c r="D35" s="53" t="s">
        <v>5</v>
      </c>
      <c r="E35" s="85" t="s">
        <v>175</v>
      </c>
      <c r="F35" s="62">
        <v>40003612810</v>
      </c>
      <c r="G35" s="86">
        <v>20625</v>
      </c>
      <c r="H35" s="53">
        <v>1</v>
      </c>
      <c r="I35" s="53">
        <v>1</v>
      </c>
      <c r="J35" s="53">
        <v>1</v>
      </c>
    </row>
    <row r="36" spans="1:10" x14ac:dyDescent="0.25">
      <c r="A36" s="147"/>
      <c r="B36" s="146"/>
      <c r="C36" s="85" t="s">
        <v>153</v>
      </c>
      <c r="D36" s="53" t="s">
        <v>5</v>
      </c>
      <c r="E36" s="85" t="s">
        <v>176</v>
      </c>
      <c r="F36" s="62">
        <v>40003226249</v>
      </c>
      <c r="G36" s="86">
        <v>17934</v>
      </c>
      <c r="H36" s="53">
        <v>1</v>
      </c>
      <c r="I36" s="53">
        <v>1</v>
      </c>
      <c r="J36" s="53">
        <v>1</v>
      </c>
    </row>
    <row r="37" spans="1:10" x14ac:dyDescent="0.25">
      <c r="A37" s="61">
        <v>23</v>
      </c>
      <c r="B37" s="92" t="s">
        <v>116</v>
      </c>
      <c r="C37" s="85" t="s">
        <v>153</v>
      </c>
      <c r="D37" s="53" t="s">
        <v>5</v>
      </c>
      <c r="E37" s="85" t="s">
        <v>177</v>
      </c>
      <c r="F37" s="62">
        <v>40003737548</v>
      </c>
      <c r="G37" s="86">
        <v>23194</v>
      </c>
      <c r="H37" s="53"/>
      <c r="I37" s="53">
        <v>1</v>
      </c>
      <c r="J37" s="53">
        <v>1</v>
      </c>
    </row>
    <row r="38" spans="1:10" ht="60" x14ac:dyDescent="0.25">
      <c r="A38" s="147">
        <v>24</v>
      </c>
      <c r="B38" s="146" t="s">
        <v>117</v>
      </c>
      <c r="C38" s="85" t="s">
        <v>178</v>
      </c>
      <c r="D38" s="53" t="s">
        <v>180</v>
      </c>
      <c r="E38" s="85" t="s">
        <v>182</v>
      </c>
      <c r="F38" s="62">
        <v>43601017423</v>
      </c>
      <c r="G38" s="86">
        <v>5712</v>
      </c>
      <c r="H38" s="53">
        <v>1</v>
      </c>
      <c r="I38" s="53">
        <v>1</v>
      </c>
      <c r="J38" s="53">
        <v>1</v>
      </c>
    </row>
    <row r="39" spans="1:10" ht="45" x14ac:dyDescent="0.25">
      <c r="A39" s="147"/>
      <c r="B39" s="146"/>
      <c r="C39" s="85" t="s">
        <v>179</v>
      </c>
      <c r="D39" s="53" t="s">
        <v>181</v>
      </c>
      <c r="E39" s="85" t="s">
        <v>183</v>
      </c>
      <c r="F39" s="62">
        <v>43603047390</v>
      </c>
      <c r="G39" s="86">
        <v>5002</v>
      </c>
      <c r="H39" s="53">
        <v>1</v>
      </c>
      <c r="I39" s="53">
        <v>1</v>
      </c>
      <c r="J39" s="53">
        <v>1</v>
      </c>
    </row>
    <row r="40" spans="1:10" ht="30" customHeight="1" x14ac:dyDescent="0.25">
      <c r="A40" s="147">
        <v>25</v>
      </c>
      <c r="B40" s="146" t="s">
        <v>118</v>
      </c>
      <c r="C40" s="85" t="s">
        <v>184</v>
      </c>
      <c r="D40" s="53" t="s">
        <v>5</v>
      </c>
      <c r="E40" s="85" t="s">
        <v>186</v>
      </c>
      <c r="F40" s="62">
        <v>40003377354</v>
      </c>
      <c r="G40" s="86">
        <v>12050</v>
      </c>
      <c r="H40" s="53"/>
      <c r="I40" s="53">
        <v>1</v>
      </c>
      <c r="J40" s="53">
        <v>1</v>
      </c>
    </row>
    <row r="41" spans="1:10" ht="30" x14ac:dyDescent="0.25">
      <c r="A41" s="147"/>
      <c r="B41" s="146"/>
      <c r="C41" s="85" t="s">
        <v>185</v>
      </c>
      <c r="D41" s="53" t="s">
        <v>5</v>
      </c>
      <c r="E41" s="85" t="s">
        <v>187</v>
      </c>
      <c r="F41" s="62">
        <v>40003017441</v>
      </c>
      <c r="G41" s="86">
        <v>11452</v>
      </c>
      <c r="H41" s="53"/>
      <c r="I41" s="53">
        <v>1</v>
      </c>
      <c r="J41" s="53">
        <v>1</v>
      </c>
    </row>
    <row r="42" spans="1:10" ht="30" x14ac:dyDescent="0.25">
      <c r="A42" s="61">
        <v>26</v>
      </c>
      <c r="B42" s="92" t="s">
        <v>119</v>
      </c>
      <c r="C42" s="85" t="s">
        <v>153</v>
      </c>
      <c r="D42" s="53" t="s">
        <v>5</v>
      </c>
      <c r="E42" s="85" t="s">
        <v>188</v>
      </c>
      <c r="F42" s="62">
        <v>40003156702</v>
      </c>
      <c r="G42" s="86">
        <v>35703</v>
      </c>
      <c r="H42" s="53">
        <v>1</v>
      </c>
      <c r="I42" s="53">
        <v>1</v>
      </c>
      <c r="J42" s="53">
        <v>1</v>
      </c>
    </row>
    <row r="43" spans="1:10" x14ac:dyDescent="0.25">
      <c r="A43" s="147">
        <v>27</v>
      </c>
      <c r="B43" s="146" t="s">
        <v>120</v>
      </c>
      <c r="C43" s="85" t="s">
        <v>189</v>
      </c>
      <c r="D43" s="53" t="s">
        <v>5</v>
      </c>
      <c r="E43" s="85" t="s">
        <v>190</v>
      </c>
      <c r="F43" s="62">
        <v>40003770858</v>
      </c>
      <c r="G43" s="86">
        <v>7735</v>
      </c>
      <c r="H43" s="53">
        <v>1</v>
      </c>
      <c r="I43" s="53">
        <v>1</v>
      </c>
      <c r="J43" s="53">
        <v>1</v>
      </c>
    </row>
    <row r="44" spans="1:10" x14ac:dyDescent="0.25">
      <c r="A44" s="147"/>
      <c r="B44" s="146"/>
      <c r="C44" s="85" t="s">
        <v>189</v>
      </c>
      <c r="D44" s="53" t="s">
        <v>5</v>
      </c>
      <c r="E44" s="85" t="s">
        <v>176</v>
      </c>
      <c r="F44" s="62">
        <v>40003226249</v>
      </c>
      <c r="G44" s="86">
        <v>21939</v>
      </c>
      <c r="H44" s="53">
        <v>1</v>
      </c>
      <c r="I44" s="53">
        <v>1</v>
      </c>
      <c r="J44" s="53">
        <v>1</v>
      </c>
    </row>
    <row r="45" spans="1:10" ht="15" customHeight="1" x14ac:dyDescent="0.25">
      <c r="A45" s="147">
        <v>28</v>
      </c>
      <c r="B45" s="146" t="s">
        <v>121</v>
      </c>
      <c r="C45" s="85" t="s">
        <v>191</v>
      </c>
      <c r="D45" s="53" t="s">
        <v>5</v>
      </c>
      <c r="E45" s="85" t="s">
        <v>192</v>
      </c>
      <c r="F45" s="62">
        <v>40003266203</v>
      </c>
      <c r="G45" s="86">
        <v>6222</v>
      </c>
      <c r="H45" s="53">
        <v>1</v>
      </c>
      <c r="I45" s="53">
        <v>1</v>
      </c>
      <c r="J45" s="53">
        <v>1</v>
      </c>
    </row>
    <row r="46" spans="1:10" ht="30" x14ac:dyDescent="0.25">
      <c r="A46" s="147"/>
      <c r="B46" s="146"/>
      <c r="C46" s="85" t="s">
        <v>191</v>
      </c>
      <c r="D46" s="53" t="s">
        <v>5</v>
      </c>
      <c r="E46" s="85" t="s">
        <v>172</v>
      </c>
      <c r="F46" s="62">
        <v>40003226249</v>
      </c>
      <c r="G46" s="86">
        <v>35584</v>
      </c>
      <c r="H46" s="53">
        <v>1</v>
      </c>
      <c r="I46" s="53">
        <v>1</v>
      </c>
      <c r="J46" s="53">
        <v>1</v>
      </c>
    </row>
    <row r="47" spans="1:10" ht="30" x14ac:dyDescent="0.25">
      <c r="A47" s="61">
        <v>29</v>
      </c>
      <c r="B47" s="92" t="s">
        <v>122</v>
      </c>
      <c r="C47" s="85" t="s">
        <v>191</v>
      </c>
      <c r="D47" s="53" t="s">
        <v>5</v>
      </c>
      <c r="E47" s="85" t="s">
        <v>172</v>
      </c>
      <c r="F47" s="62">
        <v>40003226249</v>
      </c>
      <c r="G47" s="86">
        <v>32514</v>
      </c>
      <c r="H47" s="53">
        <v>1</v>
      </c>
      <c r="I47" s="53">
        <v>1</v>
      </c>
      <c r="J47" s="53">
        <v>1</v>
      </c>
    </row>
    <row r="48" spans="1:10" ht="30" x14ac:dyDescent="0.25">
      <c r="A48" s="61">
        <v>30</v>
      </c>
      <c r="B48" s="92" t="s">
        <v>105</v>
      </c>
      <c r="C48" s="85" t="s">
        <v>191</v>
      </c>
      <c r="D48" s="53" t="s">
        <v>5</v>
      </c>
      <c r="E48" s="85" t="s">
        <v>177</v>
      </c>
      <c r="F48" s="62">
        <v>40003737548</v>
      </c>
      <c r="G48" s="86">
        <v>19610</v>
      </c>
      <c r="H48" s="53">
        <v>1</v>
      </c>
      <c r="I48" s="53">
        <v>1</v>
      </c>
      <c r="J48" s="53">
        <v>1</v>
      </c>
    </row>
    <row r="49" spans="1:10" ht="30" x14ac:dyDescent="0.25">
      <c r="A49" s="61">
        <v>31</v>
      </c>
      <c r="B49" s="92" t="s">
        <v>123</v>
      </c>
      <c r="C49" s="85" t="s">
        <v>191</v>
      </c>
      <c r="D49" s="53" t="s">
        <v>5</v>
      </c>
      <c r="E49" s="85" t="s">
        <v>177</v>
      </c>
      <c r="F49" s="62">
        <v>40003737548</v>
      </c>
      <c r="G49" s="86">
        <v>38972</v>
      </c>
      <c r="H49" s="53">
        <v>1</v>
      </c>
      <c r="I49" s="53">
        <v>1</v>
      </c>
      <c r="J49" s="53">
        <v>1</v>
      </c>
    </row>
    <row r="50" spans="1:10" ht="30" x14ac:dyDescent="0.25">
      <c r="A50" s="91">
        <v>32</v>
      </c>
      <c r="B50" s="92" t="s">
        <v>124</v>
      </c>
      <c r="C50" s="85" t="s">
        <v>191</v>
      </c>
      <c r="D50" s="53" t="s">
        <v>5</v>
      </c>
      <c r="E50" s="85" t="s">
        <v>177</v>
      </c>
      <c r="F50" s="62">
        <v>40003737548</v>
      </c>
      <c r="G50" s="54">
        <v>23650</v>
      </c>
      <c r="H50" s="53">
        <v>1</v>
      </c>
      <c r="I50" s="53">
        <v>1</v>
      </c>
      <c r="J50" s="53">
        <v>1</v>
      </c>
    </row>
    <row r="51" spans="1:10" ht="30" x14ac:dyDescent="0.25">
      <c r="A51" s="61">
        <v>33</v>
      </c>
      <c r="B51" s="92" t="s">
        <v>75</v>
      </c>
      <c r="C51" s="85" t="s">
        <v>191</v>
      </c>
      <c r="D51" s="53" t="s">
        <v>5</v>
      </c>
      <c r="E51" s="85" t="s">
        <v>154</v>
      </c>
      <c r="F51" s="62">
        <v>40103731715</v>
      </c>
      <c r="G51" s="54">
        <v>2856</v>
      </c>
      <c r="H51" s="53">
        <v>1</v>
      </c>
      <c r="I51" s="53">
        <v>1</v>
      </c>
      <c r="J51" s="53">
        <v>1</v>
      </c>
    </row>
    <row r="52" spans="1:10" ht="30" x14ac:dyDescent="0.25">
      <c r="A52" s="61">
        <v>34</v>
      </c>
      <c r="B52" s="92" t="s">
        <v>125</v>
      </c>
      <c r="C52" s="85" t="s">
        <v>191</v>
      </c>
      <c r="D52" s="53" t="s">
        <v>5</v>
      </c>
      <c r="E52" s="85" t="s">
        <v>211</v>
      </c>
      <c r="F52" s="62">
        <v>4000322649</v>
      </c>
      <c r="G52" s="54">
        <v>30380</v>
      </c>
      <c r="H52" s="53">
        <v>1</v>
      </c>
      <c r="I52" s="53"/>
      <c r="J52" s="53"/>
    </row>
    <row r="53" spans="1:10" ht="30" x14ac:dyDescent="0.25">
      <c r="A53" s="61">
        <v>35</v>
      </c>
      <c r="B53" s="92" t="s">
        <v>126</v>
      </c>
      <c r="C53" s="85" t="s">
        <v>191</v>
      </c>
      <c r="D53" s="53" t="s">
        <v>5</v>
      </c>
      <c r="E53" s="85" t="s">
        <v>212</v>
      </c>
      <c r="F53" s="62">
        <v>40103731715</v>
      </c>
      <c r="G53" s="54">
        <v>30031</v>
      </c>
      <c r="H53" s="53">
        <v>1</v>
      </c>
      <c r="I53" s="53">
        <v>1</v>
      </c>
      <c r="J53" s="53">
        <v>1</v>
      </c>
    </row>
    <row r="54" spans="1:10" ht="30" x14ac:dyDescent="0.25">
      <c r="A54" s="147">
        <v>36</v>
      </c>
      <c r="B54" s="146" t="s">
        <v>127</v>
      </c>
      <c r="C54" s="85" t="s">
        <v>191</v>
      </c>
      <c r="D54" s="53" t="s">
        <v>5</v>
      </c>
      <c r="E54" s="85" t="s">
        <v>213</v>
      </c>
      <c r="F54" s="62">
        <v>40003612810</v>
      </c>
      <c r="G54" s="54">
        <v>29787</v>
      </c>
      <c r="H54" s="53">
        <v>1</v>
      </c>
      <c r="I54" s="53">
        <v>1</v>
      </c>
      <c r="J54" s="53">
        <v>1</v>
      </c>
    </row>
    <row r="55" spans="1:10" ht="30" x14ac:dyDescent="0.25">
      <c r="A55" s="147"/>
      <c r="B55" s="146"/>
      <c r="C55" s="85" t="s">
        <v>191</v>
      </c>
      <c r="D55" s="53" t="s">
        <v>5</v>
      </c>
      <c r="E55" s="85" t="s">
        <v>214</v>
      </c>
      <c r="F55" s="62">
        <v>40003676101</v>
      </c>
      <c r="G55" s="54">
        <v>4522</v>
      </c>
      <c r="H55" s="53">
        <v>1</v>
      </c>
      <c r="I55" s="53">
        <v>1</v>
      </c>
      <c r="J55" s="53">
        <v>1</v>
      </c>
    </row>
    <row r="56" spans="1:10" ht="30" x14ac:dyDescent="0.25">
      <c r="A56" s="91">
        <v>37</v>
      </c>
      <c r="B56" s="92" t="s">
        <v>128</v>
      </c>
      <c r="C56" s="85" t="s">
        <v>191</v>
      </c>
      <c r="D56" s="53" t="s">
        <v>5</v>
      </c>
      <c r="E56" s="94" t="s">
        <v>188</v>
      </c>
      <c r="F56" s="62">
        <v>40003156702</v>
      </c>
      <c r="G56" s="54">
        <v>39732</v>
      </c>
      <c r="H56" s="53">
        <v>1</v>
      </c>
      <c r="I56" s="53"/>
      <c r="J56" s="53">
        <v>1</v>
      </c>
    </row>
    <row r="57" spans="1:10" ht="30" x14ac:dyDescent="0.25">
      <c r="A57" s="91">
        <v>38</v>
      </c>
      <c r="B57" s="92" t="s">
        <v>129</v>
      </c>
      <c r="C57" s="85" t="s">
        <v>191</v>
      </c>
      <c r="D57" s="53" t="s">
        <v>5</v>
      </c>
      <c r="E57" s="94" t="s">
        <v>215</v>
      </c>
      <c r="F57" s="62">
        <v>40103731715</v>
      </c>
      <c r="G57" s="54">
        <v>23133</v>
      </c>
      <c r="H57" s="53">
        <v>1</v>
      </c>
      <c r="I57" s="53">
        <v>1</v>
      </c>
      <c r="J57" s="53">
        <v>1</v>
      </c>
    </row>
    <row r="58" spans="1:10" ht="30" x14ac:dyDescent="0.25">
      <c r="A58" s="61">
        <v>39</v>
      </c>
      <c r="B58" s="92" t="s">
        <v>130</v>
      </c>
      <c r="C58" s="85" t="s">
        <v>191</v>
      </c>
      <c r="D58" s="53" t="s">
        <v>5</v>
      </c>
      <c r="E58" s="94" t="s">
        <v>216</v>
      </c>
      <c r="F58" s="62">
        <v>40003737548</v>
      </c>
      <c r="G58" s="54">
        <v>24364</v>
      </c>
      <c r="H58" s="53">
        <v>1</v>
      </c>
      <c r="I58" s="53">
        <v>1</v>
      </c>
      <c r="J58" s="53">
        <v>1</v>
      </c>
    </row>
    <row r="59" spans="1:10" ht="30" x14ac:dyDescent="0.25">
      <c r="A59" s="61">
        <v>40</v>
      </c>
      <c r="B59" s="92" t="s">
        <v>131</v>
      </c>
      <c r="C59" s="85" t="s">
        <v>191</v>
      </c>
      <c r="D59" s="53" t="s">
        <v>5</v>
      </c>
      <c r="E59" s="94" t="s">
        <v>216</v>
      </c>
      <c r="F59" s="62">
        <v>40003737548</v>
      </c>
      <c r="G59" s="54">
        <v>22887</v>
      </c>
      <c r="H59" s="53">
        <v>1</v>
      </c>
      <c r="I59" s="53">
        <v>1</v>
      </c>
      <c r="J59" s="53">
        <v>1</v>
      </c>
    </row>
    <row r="60" spans="1:10" ht="30" x14ac:dyDescent="0.25">
      <c r="A60" s="61">
        <v>41</v>
      </c>
      <c r="B60" s="92" t="s">
        <v>77</v>
      </c>
      <c r="C60" s="85" t="s">
        <v>191</v>
      </c>
      <c r="D60" s="53" t="s">
        <v>5</v>
      </c>
      <c r="E60" s="94" t="s">
        <v>216</v>
      </c>
      <c r="F60" s="62">
        <v>40003737548</v>
      </c>
      <c r="G60" s="54">
        <v>26222</v>
      </c>
      <c r="H60" s="53">
        <v>1</v>
      </c>
      <c r="I60" s="53">
        <v>1</v>
      </c>
      <c r="J60" s="53">
        <v>1</v>
      </c>
    </row>
    <row r="61" spans="1:10" ht="30" x14ac:dyDescent="0.25">
      <c r="A61" s="61">
        <v>42</v>
      </c>
      <c r="B61" s="92" t="s">
        <v>132</v>
      </c>
      <c r="C61" s="85" t="s">
        <v>191</v>
      </c>
      <c r="D61" s="53" t="s">
        <v>5</v>
      </c>
      <c r="E61" s="94" t="s">
        <v>170</v>
      </c>
      <c r="F61" s="62">
        <v>40003676101</v>
      </c>
      <c r="G61" s="54">
        <v>23170</v>
      </c>
      <c r="H61" s="53">
        <v>1</v>
      </c>
      <c r="I61" s="53">
        <v>1</v>
      </c>
      <c r="J61" s="53">
        <v>1</v>
      </c>
    </row>
    <row r="62" spans="1:10" ht="30" x14ac:dyDescent="0.25">
      <c r="A62" s="91">
        <v>43</v>
      </c>
      <c r="B62" s="92" t="s">
        <v>157</v>
      </c>
      <c r="C62" s="85" t="s">
        <v>191</v>
      </c>
      <c r="D62" s="53" t="s">
        <v>5</v>
      </c>
      <c r="E62" s="94" t="s">
        <v>217</v>
      </c>
      <c r="F62" s="62">
        <v>40003226249</v>
      </c>
      <c r="G62" s="54">
        <v>41638</v>
      </c>
      <c r="H62" s="53">
        <v>1</v>
      </c>
      <c r="I62" s="53">
        <v>1</v>
      </c>
      <c r="J62" s="53">
        <v>1</v>
      </c>
    </row>
    <row r="63" spans="1:10" ht="30" x14ac:dyDescent="0.25">
      <c r="A63" s="91">
        <v>44</v>
      </c>
      <c r="B63" s="92" t="s">
        <v>158</v>
      </c>
      <c r="C63" s="85" t="s">
        <v>191</v>
      </c>
      <c r="D63" s="53" t="s">
        <v>5</v>
      </c>
      <c r="E63" s="85" t="s">
        <v>218</v>
      </c>
      <c r="F63" s="62">
        <v>40003737548</v>
      </c>
      <c r="G63" s="54">
        <v>25186</v>
      </c>
      <c r="H63" s="53">
        <v>1</v>
      </c>
      <c r="I63" s="53">
        <v>1</v>
      </c>
      <c r="J63" s="53">
        <v>1</v>
      </c>
    </row>
    <row r="64" spans="1:10" ht="30" x14ac:dyDescent="0.25">
      <c r="A64" s="91">
        <v>45</v>
      </c>
      <c r="B64" s="92" t="s">
        <v>159</v>
      </c>
      <c r="C64" s="85" t="s">
        <v>191</v>
      </c>
      <c r="D64" s="53" t="s">
        <v>5</v>
      </c>
      <c r="E64" s="85" t="s">
        <v>52</v>
      </c>
      <c r="F64" s="62">
        <v>40003676101</v>
      </c>
      <c r="G64" s="54">
        <v>41999</v>
      </c>
      <c r="H64" s="53"/>
      <c r="I64" s="53"/>
      <c r="J64" s="53">
        <v>1</v>
      </c>
    </row>
    <row r="65" spans="1:10" ht="30" x14ac:dyDescent="0.25">
      <c r="A65" s="91">
        <v>46</v>
      </c>
      <c r="B65" s="92" t="s">
        <v>160</v>
      </c>
      <c r="C65" s="85" t="s">
        <v>191</v>
      </c>
      <c r="D65" s="53" t="s">
        <v>5</v>
      </c>
      <c r="E65" s="85" t="s">
        <v>177</v>
      </c>
      <c r="F65" s="62">
        <v>40003737548</v>
      </c>
      <c r="G65" s="54">
        <v>41996</v>
      </c>
      <c r="H65" s="53"/>
      <c r="I65" s="53"/>
      <c r="J65" s="53">
        <v>1</v>
      </c>
    </row>
    <row r="66" spans="1:10" ht="30" x14ac:dyDescent="0.25">
      <c r="A66" s="91">
        <v>47</v>
      </c>
      <c r="B66" s="92" t="s">
        <v>161</v>
      </c>
      <c r="C66" s="85" t="s">
        <v>191</v>
      </c>
      <c r="D66" s="53" t="s">
        <v>142</v>
      </c>
      <c r="E66" s="85" t="s">
        <v>188</v>
      </c>
      <c r="F66" s="62">
        <v>40003156702</v>
      </c>
      <c r="G66" s="54">
        <v>7358</v>
      </c>
      <c r="H66" s="53">
        <v>1</v>
      </c>
      <c r="I66" s="53">
        <v>1</v>
      </c>
      <c r="J66" s="53">
        <v>1</v>
      </c>
    </row>
    <row r="67" spans="1:10" ht="30" x14ac:dyDescent="0.25">
      <c r="A67" s="91">
        <v>48</v>
      </c>
      <c r="B67" s="92" t="s">
        <v>162</v>
      </c>
      <c r="C67" s="85" t="s">
        <v>191</v>
      </c>
      <c r="D67" s="53" t="s">
        <v>5</v>
      </c>
      <c r="E67" s="85" t="s">
        <v>177</v>
      </c>
      <c r="F67" s="62">
        <v>40003737548</v>
      </c>
      <c r="G67" s="54">
        <v>41971</v>
      </c>
      <c r="H67" s="53"/>
      <c r="I67" s="53"/>
      <c r="J67" s="53">
        <v>1</v>
      </c>
    </row>
    <row r="68" spans="1:10" ht="30" x14ac:dyDescent="0.25">
      <c r="A68" s="147">
        <v>49</v>
      </c>
      <c r="B68" s="102" t="s">
        <v>163</v>
      </c>
      <c r="C68" s="85" t="s">
        <v>191</v>
      </c>
      <c r="D68" s="53" t="s">
        <v>5</v>
      </c>
      <c r="E68" s="85" t="s">
        <v>177</v>
      </c>
      <c r="F68" s="62">
        <v>40003737548</v>
      </c>
      <c r="G68" s="54">
        <v>19146</v>
      </c>
      <c r="H68" s="53">
        <v>1</v>
      </c>
      <c r="I68" s="53"/>
      <c r="J68" s="53">
        <v>1</v>
      </c>
    </row>
    <row r="69" spans="1:10" ht="30" x14ac:dyDescent="0.25">
      <c r="A69" s="147"/>
      <c r="B69" s="102"/>
      <c r="C69" s="85" t="s">
        <v>191</v>
      </c>
      <c r="D69" s="53" t="s">
        <v>5</v>
      </c>
      <c r="E69" s="85" t="s">
        <v>219</v>
      </c>
      <c r="F69" s="62">
        <v>40003612810</v>
      </c>
      <c r="G69" s="54">
        <v>5205</v>
      </c>
      <c r="H69" s="53">
        <v>1</v>
      </c>
      <c r="I69" s="53"/>
      <c r="J69" s="53">
        <v>1</v>
      </c>
    </row>
    <row r="70" spans="1:10" ht="30" x14ac:dyDescent="0.25">
      <c r="A70" s="147"/>
      <c r="B70" s="102"/>
      <c r="C70" s="85" t="s">
        <v>191</v>
      </c>
      <c r="D70" s="53" t="s">
        <v>5</v>
      </c>
      <c r="E70" s="85" t="s">
        <v>170</v>
      </c>
      <c r="F70" s="62">
        <v>40003676101</v>
      </c>
      <c r="G70" s="54">
        <v>4073</v>
      </c>
      <c r="H70" s="53">
        <v>1</v>
      </c>
      <c r="I70" s="53"/>
      <c r="J70" s="53">
        <v>1</v>
      </c>
    </row>
    <row r="71" spans="1:10" ht="30" x14ac:dyDescent="0.25">
      <c r="A71" s="91">
        <v>50</v>
      </c>
      <c r="B71" s="92" t="s">
        <v>220</v>
      </c>
      <c r="C71" s="85" t="s">
        <v>191</v>
      </c>
      <c r="D71" s="53" t="s">
        <v>5</v>
      </c>
      <c r="E71" s="85" t="s">
        <v>257</v>
      </c>
      <c r="F71" s="62">
        <v>40003156702</v>
      </c>
      <c r="G71" s="54">
        <v>41882</v>
      </c>
      <c r="H71" s="53">
        <v>1</v>
      </c>
      <c r="I71" s="53">
        <v>1</v>
      </c>
      <c r="J71" s="53">
        <v>1</v>
      </c>
    </row>
    <row r="72" spans="1:10" ht="30" x14ac:dyDescent="0.25">
      <c r="A72" s="91">
        <v>51</v>
      </c>
      <c r="B72" s="93" t="s">
        <v>221</v>
      </c>
      <c r="C72" s="85" t="s">
        <v>191</v>
      </c>
      <c r="D72" s="53" t="s">
        <v>5</v>
      </c>
      <c r="E72" s="85" t="s">
        <v>219</v>
      </c>
      <c r="F72" s="62">
        <v>40003612810</v>
      </c>
      <c r="G72" s="54">
        <v>32007</v>
      </c>
      <c r="H72" s="53">
        <v>1</v>
      </c>
      <c r="I72" s="53"/>
      <c r="J72" s="53">
        <v>1</v>
      </c>
    </row>
    <row r="73" spans="1:10" ht="30" x14ac:dyDescent="0.25">
      <c r="A73" s="91">
        <v>52</v>
      </c>
      <c r="B73" s="93" t="s">
        <v>222</v>
      </c>
      <c r="C73" s="85" t="s">
        <v>191</v>
      </c>
      <c r="D73" s="53" t="s">
        <v>5</v>
      </c>
      <c r="E73" s="85" t="s">
        <v>258</v>
      </c>
      <c r="F73" s="62">
        <v>40003737548</v>
      </c>
      <c r="G73" s="54">
        <v>33318</v>
      </c>
      <c r="H73" s="53">
        <v>1</v>
      </c>
      <c r="I73" s="53">
        <v>1</v>
      </c>
      <c r="J73" s="53">
        <v>1</v>
      </c>
    </row>
    <row r="74" spans="1:10" ht="45" x14ac:dyDescent="0.25">
      <c r="A74" s="147">
        <v>53</v>
      </c>
      <c r="B74" s="102" t="s">
        <v>223</v>
      </c>
      <c r="C74" s="85" t="s">
        <v>259</v>
      </c>
      <c r="D74" s="53" t="s">
        <v>5</v>
      </c>
      <c r="E74" s="85" t="s">
        <v>260</v>
      </c>
      <c r="F74" s="62">
        <v>40003676101</v>
      </c>
      <c r="G74" s="54">
        <v>8716</v>
      </c>
      <c r="H74" s="53">
        <v>1</v>
      </c>
      <c r="I74" s="53">
        <v>1</v>
      </c>
      <c r="J74" s="53">
        <v>1</v>
      </c>
    </row>
    <row r="75" spans="1:10" ht="30" x14ac:dyDescent="0.25">
      <c r="A75" s="147"/>
      <c r="B75" s="102"/>
      <c r="C75" s="85" t="s">
        <v>260</v>
      </c>
      <c r="D75" s="53" t="s">
        <v>5</v>
      </c>
      <c r="E75" s="85" t="s">
        <v>261</v>
      </c>
      <c r="F75" s="62">
        <v>40003737541</v>
      </c>
      <c r="G75" s="54">
        <v>16050</v>
      </c>
      <c r="H75" s="53">
        <v>1</v>
      </c>
      <c r="I75" s="53">
        <v>1</v>
      </c>
      <c r="J75" s="53">
        <v>1</v>
      </c>
    </row>
    <row r="76" spans="1:10" ht="30" x14ac:dyDescent="0.25">
      <c r="A76" s="147"/>
      <c r="B76" s="102"/>
      <c r="C76" s="85" t="s">
        <v>260</v>
      </c>
      <c r="D76" s="53" t="s">
        <v>5</v>
      </c>
      <c r="E76" s="85" t="s">
        <v>210</v>
      </c>
      <c r="F76" s="62">
        <v>40003676101</v>
      </c>
      <c r="G76" s="54">
        <v>5066</v>
      </c>
      <c r="H76" s="53">
        <v>1</v>
      </c>
      <c r="I76" s="53">
        <v>1</v>
      </c>
      <c r="J76" s="53">
        <v>1</v>
      </c>
    </row>
    <row r="77" spans="1:10" ht="30" x14ac:dyDescent="0.25">
      <c r="A77" s="147">
        <v>54</v>
      </c>
      <c r="B77" s="146" t="s">
        <v>224</v>
      </c>
      <c r="C77" s="85" t="s">
        <v>260</v>
      </c>
      <c r="D77" s="53" t="s">
        <v>5</v>
      </c>
      <c r="E77" s="85" t="s">
        <v>210</v>
      </c>
      <c r="F77" s="62">
        <v>40003676101</v>
      </c>
      <c r="G77" s="54">
        <v>5085</v>
      </c>
      <c r="H77" s="53">
        <v>1</v>
      </c>
      <c r="I77" s="53">
        <v>1</v>
      </c>
      <c r="J77" s="53">
        <v>1</v>
      </c>
    </row>
    <row r="78" spans="1:10" ht="30" x14ac:dyDescent="0.25">
      <c r="A78" s="147"/>
      <c r="B78" s="146"/>
      <c r="C78" s="85" t="s">
        <v>260</v>
      </c>
      <c r="D78" s="53" t="s">
        <v>5</v>
      </c>
      <c r="E78" s="85" t="s">
        <v>210</v>
      </c>
      <c r="F78" s="62">
        <v>40003676101</v>
      </c>
      <c r="G78" s="54">
        <v>15122</v>
      </c>
      <c r="H78" s="53">
        <v>1</v>
      </c>
      <c r="I78" s="53">
        <v>1</v>
      </c>
      <c r="J78" s="53">
        <v>1</v>
      </c>
    </row>
    <row r="79" spans="1:10" ht="30" x14ac:dyDescent="0.25">
      <c r="A79" s="91">
        <v>55</v>
      </c>
      <c r="B79" s="93" t="s">
        <v>225</v>
      </c>
      <c r="C79" s="85" t="s">
        <v>260</v>
      </c>
      <c r="D79" s="53" t="s">
        <v>5</v>
      </c>
      <c r="E79" s="85" t="s">
        <v>171</v>
      </c>
      <c r="F79" s="62">
        <v>40003737548</v>
      </c>
      <c r="G79" s="54">
        <v>41996</v>
      </c>
      <c r="H79" s="53"/>
      <c r="I79" s="53"/>
      <c r="J79" s="53">
        <v>1</v>
      </c>
    </row>
    <row r="80" spans="1:10" ht="30" x14ac:dyDescent="0.25">
      <c r="A80" s="91">
        <v>56</v>
      </c>
      <c r="B80" s="92" t="s">
        <v>226</v>
      </c>
      <c r="C80" s="85" t="s">
        <v>260</v>
      </c>
      <c r="D80" s="53" t="s">
        <v>5</v>
      </c>
      <c r="E80" s="85" t="s">
        <v>171</v>
      </c>
      <c r="F80" s="62">
        <v>40003737548</v>
      </c>
      <c r="G80" s="54">
        <v>25617</v>
      </c>
      <c r="H80" s="53">
        <v>1</v>
      </c>
      <c r="I80" s="53">
        <v>1</v>
      </c>
      <c r="J80" s="53">
        <v>1</v>
      </c>
    </row>
    <row r="81" spans="1:10" ht="30" x14ac:dyDescent="0.25">
      <c r="A81" s="91">
        <v>57</v>
      </c>
      <c r="B81" s="93" t="s">
        <v>227</v>
      </c>
      <c r="C81" s="85" t="s">
        <v>260</v>
      </c>
      <c r="D81" s="53" t="s">
        <v>5</v>
      </c>
      <c r="E81" s="85" t="s">
        <v>49</v>
      </c>
      <c r="F81" s="62">
        <v>40003770858</v>
      </c>
      <c r="G81" s="54">
        <v>26534</v>
      </c>
      <c r="H81" s="53">
        <v>1</v>
      </c>
      <c r="I81" s="53">
        <v>1</v>
      </c>
      <c r="J81" s="53">
        <v>1</v>
      </c>
    </row>
    <row r="82" spans="1:10" ht="30" x14ac:dyDescent="0.25">
      <c r="A82" s="91">
        <v>58</v>
      </c>
      <c r="B82" s="93" t="s">
        <v>99</v>
      </c>
      <c r="C82" s="85" t="s">
        <v>260</v>
      </c>
      <c r="D82" s="53" t="s">
        <v>5</v>
      </c>
      <c r="E82" s="85" t="s">
        <v>216</v>
      </c>
      <c r="F82" s="62">
        <v>40003737548</v>
      </c>
      <c r="G82" s="54">
        <v>30703</v>
      </c>
      <c r="H82" s="53">
        <v>1</v>
      </c>
      <c r="I82" s="53">
        <v>1</v>
      </c>
      <c r="J82" s="53">
        <v>1</v>
      </c>
    </row>
    <row r="83" spans="1:10" ht="30" x14ac:dyDescent="0.25">
      <c r="A83" s="91">
        <v>59</v>
      </c>
      <c r="B83" s="92" t="s">
        <v>228</v>
      </c>
      <c r="C83" s="85" t="s">
        <v>260</v>
      </c>
      <c r="D83" s="53" t="s">
        <v>5</v>
      </c>
      <c r="E83" s="85" t="s">
        <v>49</v>
      </c>
      <c r="F83" s="62">
        <v>40003770858</v>
      </c>
      <c r="G83" s="54">
        <v>38808</v>
      </c>
      <c r="H83" s="53">
        <v>1</v>
      </c>
      <c r="I83" s="53">
        <v>1</v>
      </c>
      <c r="J83" s="53">
        <v>1</v>
      </c>
    </row>
    <row r="84" spans="1:10" ht="30" x14ac:dyDescent="0.25">
      <c r="A84" s="91">
        <v>60</v>
      </c>
      <c r="B84" s="92" t="s">
        <v>229</v>
      </c>
      <c r="C84" s="85" t="s">
        <v>260</v>
      </c>
      <c r="D84" s="53" t="s">
        <v>5</v>
      </c>
      <c r="E84" s="85" t="s">
        <v>216</v>
      </c>
      <c r="F84" s="62">
        <v>40003737548</v>
      </c>
      <c r="G84" s="54">
        <v>24540</v>
      </c>
      <c r="H84" s="53">
        <v>1</v>
      </c>
      <c r="I84" s="53">
        <v>1</v>
      </c>
      <c r="J84" s="53">
        <v>1</v>
      </c>
    </row>
    <row r="85" spans="1:10" ht="30" x14ac:dyDescent="0.25">
      <c r="A85" s="91">
        <v>61</v>
      </c>
      <c r="B85" s="93" t="s">
        <v>230</v>
      </c>
      <c r="C85" s="85" t="s">
        <v>260</v>
      </c>
      <c r="D85" s="53" t="s">
        <v>5</v>
      </c>
      <c r="E85" s="85" t="s">
        <v>82</v>
      </c>
      <c r="F85" s="62">
        <v>40003612810</v>
      </c>
      <c r="G85" s="54">
        <v>19351</v>
      </c>
      <c r="H85" s="53">
        <v>1</v>
      </c>
      <c r="I85" s="53">
        <v>1</v>
      </c>
      <c r="J85" s="53">
        <v>1</v>
      </c>
    </row>
    <row r="86" spans="1:10" ht="30" x14ac:dyDescent="0.25">
      <c r="A86" s="147">
        <v>62</v>
      </c>
      <c r="B86" s="146" t="s">
        <v>231</v>
      </c>
      <c r="C86" s="85" t="s">
        <v>260</v>
      </c>
      <c r="D86" s="53" t="s">
        <v>5</v>
      </c>
      <c r="E86" s="85" t="s">
        <v>66</v>
      </c>
      <c r="F86" s="62">
        <v>40103731715</v>
      </c>
      <c r="G86" s="54">
        <v>20560</v>
      </c>
      <c r="H86" s="53"/>
      <c r="I86" s="53">
        <v>1</v>
      </c>
      <c r="J86" s="53">
        <v>1</v>
      </c>
    </row>
    <row r="87" spans="1:10" ht="30" x14ac:dyDescent="0.25">
      <c r="A87" s="147"/>
      <c r="B87" s="146"/>
      <c r="C87" s="85" t="s">
        <v>260</v>
      </c>
      <c r="D87" s="53" t="s">
        <v>5</v>
      </c>
      <c r="E87" s="85" t="s">
        <v>170</v>
      </c>
      <c r="F87" s="62">
        <v>40003676101</v>
      </c>
      <c r="G87" s="54">
        <v>8376</v>
      </c>
      <c r="H87" s="53"/>
      <c r="I87" s="53">
        <v>1</v>
      </c>
      <c r="J87" s="53">
        <v>1</v>
      </c>
    </row>
    <row r="88" spans="1:10" ht="30" x14ac:dyDescent="0.25">
      <c r="A88" s="147">
        <v>63</v>
      </c>
      <c r="B88" s="102" t="s">
        <v>232</v>
      </c>
      <c r="C88" s="85" t="s">
        <v>260</v>
      </c>
      <c r="D88" s="53" t="s">
        <v>5</v>
      </c>
      <c r="E88" s="85" t="s">
        <v>262</v>
      </c>
      <c r="F88" s="62">
        <v>40003226249</v>
      </c>
      <c r="G88" s="54">
        <v>18778</v>
      </c>
      <c r="H88" s="53">
        <v>1</v>
      </c>
      <c r="I88" s="53">
        <v>1</v>
      </c>
      <c r="J88" s="53">
        <v>1</v>
      </c>
    </row>
    <row r="89" spans="1:10" ht="30" x14ac:dyDescent="0.25">
      <c r="A89" s="147"/>
      <c r="B89" s="102"/>
      <c r="C89" s="85" t="s">
        <v>260</v>
      </c>
      <c r="D89" s="53" t="s">
        <v>5</v>
      </c>
      <c r="E89" s="85" t="s">
        <v>263</v>
      </c>
      <c r="F89" s="62">
        <v>40003468216</v>
      </c>
      <c r="G89" s="54">
        <v>11807</v>
      </c>
      <c r="H89" s="53">
        <v>1</v>
      </c>
      <c r="I89" s="53">
        <v>1</v>
      </c>
      <c r="J89" s="53">
        <v>1</v>
      </c>
    </row>
    <row r="90" spans="1:10" ht="30" x14ac:dyDescent="0.25">
      <c r="A90" s="147"/>
      <c r="B90" s="102"/>
      <c r="C90" s="85" t="s">
        <v>260</v>
      </c>
      <c r="D90" s="53" t="s">
        <v>5</v>
      </c>
      <c r="E90" s="85" t="s">
        <v>190</v>
      </c>
      <c r="F90" s="62">
        <v>40003770858</v>
      </c>
      <c r="G90" s="54">
        <v>4357</v>
      </c>
      <c r="H90" s="53">
        <v>1</v>
      </c>
      <c r="I90" s="53">
        <v>1</v>
      </c>
      <c r="J90" s="53">
        <v>1</v>
      </c>
    </row>
    <row r="91" spans="1:10" ht="30" x14ac:dyDescent="0.25">
      <c r="A91" s="91">
        <v>64</v>
      </c>
      <c r="B91" s="99" t="s">
        <v>233</v>
      </c>
      <c r="C91" s="85" t="s">
        <v>260</v>
      </c>
      <c r="D91" s="53" t="s">
        <v>5</v>
      </c>
      <c r="E91" s="85" t="s">
        <v>170</v>
      </c>
      <c r="F91" s="62">
        <v>40003676101</v>
      </c>
      <c r="G91" s="54">
        <v>39662</v>
      </c>
      <c r="H91" s="53">
        <v>1</v>
      </c>
      <c r="I91" s="53"/>
      <c r="J91" s="53"/>
    </row>
    <row r="92" spans="1:10" x14ac:dyDescent="0.25">
      <c r="A92" s="147">
        <v>65</v>
      </c>
      <c r="B92" s="146" t="s">
        <v>234</v>
      </c>
      <c r="C92" s="85" t="s">
        <v>264</v>
      </c>
      <c r="D92" s="53" t="s">
        <v>5</v>
      </c>
      <c r="E92" s="85" t="s">
        <v>265</v>
      </c>
      <c r="F92" s="62">
        <v>40103731715</v>
      </c>
      <c r="G92" s="54">
        <v>27203</v>
      </c>
      <c r="H92" s="53">
        <v>1</v>
      </c>
      <c r="I92" s="53">
        <v>1</v>
      </c>
      <c r="J92" s="53">
        <v>1</v>
      </c>
    </row>
    <row r="93" spans="1:10" x14ac:dyDescent="0.25">
      <c r="A93" s="147"/>
      <c r="B93" s="146"/>
      <c r="C93" s="85" t="s">
        <v>264</v>
      </c>
      <c r="D93" s="53" t="s">
        <v>5</v>
      </c>
      <c r="E93" s="85" t="s">
        <v>214</v>
      </c>
      <c r="F93" s="62">
        <v>40003676101</v>
      </c>
      <c r="G93" s="54">
        <v>10566</v>
      </c>
      <c r="H93" s="53">
        <v>1</v>
      </c>
      <c r="I93" s="53">
        <v>1</v>
      </c>
      <c r="J93" s="53">
        <v>1</v>
      </c>
    </row>
    <row r="94" spans="1:10" ht="30" x14ac:dyDescent="0.25">
      <c r="A94" s="91">
        <v>66</v>
      </c>
      <c r="B94" s="92" t="s">
        <v>235</v>
      </c>
      <c r="C94" s="85" t="s">
        <v>264</v>
      </c>
      <c r="D94" s="53" t="s">
        <v>5</v>
      </c>
      <c r="E94" s="85" t="s">
        <v>265</v>
      </c>
      <c r="F94" s="62">
        <v>40103731715</v>
      </c>
      <c r="G94" s="54">
        <v>11317</v>
      </c>
      <c r="H94" s="53">
        <v>1</v>
      </c>
      <c r="I94" s="53">
        <v>1</v>
      </c>
      <c r="J94" s="53">
        <v>1</v>
      </c>
    </row>
    <row r="95" spans="1:10" x14ac:dyDescent="0.25">
      <c r="A95" s="91">
        <v>67</v>
      </c>
      <c r="B95" s="92" t="s">
        <v>236</v>
      </c>
      <c r="C95" s="85" t="s">
        <v>264</v>
      </c>
      <c r="D95" s="53" t="s">
        <v>5</v>
      </c>
      <c r="E95" s="85" t="s">
        <v>266</v>
      </c>
      <c r="F95" s="62">
        <v>40003612810</v>
      </c>
      <c r="G95" s="54">
        <v>29627</v>
      </c>
      <c r="H95" s="53">
        <v>1</v>
      </c>
      <c r="I95" s="53">
        <v>1</v>
      </c>
      <c r="J95" s="53">
        <v>1</v>
      </c>
    </row>
    <row r="96" spans="1:10" x14ac:dyDescent="0.25">
      <c r="A96" s="91">
        <v>68</v>
      </c>
      <c r="B96" s="92" t="s">
        <v>237</v>
      </c>
      <c r="C96" s="85" t="s">
        <v>264</v>
      </c>
      <c r="D96" s="53" t="s">
        <v>5</v>
      </c>
      <c r="E96" s="85" t="s">
        <v>266</v>
      </c>
      <c r="F96" s="62">
        <v>40003612810</v>
      </c>
      <c r="G96" s="54">
        <v>35485</v>
      </c>
      <c r="H96" s="53">
        <v>1</v>
      </c>
      <c r="I96" s="53">
        <v>1</v>
      </c>
      <c r="J96" s="53"/>
    </row>
    <row r="97" spans="1:10" x14ac:dyDescent="0.25">
      <c r="A97" s="147">
        <v>69</v>
      </c>
      <c r="B97" s="146" t="s">
        <v>238</v>
      </c>
      <c r="C97" s="85" t="s">
        <v>264</v>
      </c>
      <c r="D97" s="53" t="s">
        <v>5</v>
      </c>
      <c r="E97" s="85" t="s">
        <v>266</v>
      </c>
      <c r="F97" s="62">
        <v>40003612811</v>
      </c>
      <c r="G97" s="54">
        <v>2048</v>
      </c>
      <c r="H97" s="53">
        <v>1</v>
      </c>
      <c r="I97" s="53">
        <v>1</v>
      </c>
      <c r="J97" s="53">
        <v>1</v>
      </c>
    </row>
    <row r="98" spans="1:10" x14ac:dyDescent="0.25">
      <c r="A98" s="147"/>
      <c r="B98" s="146"/>
      <c r="C98" s="85" t="s">
        <v>264</v>
      </c>
      <c r="D98" s="53" t="s">
        <v>5</v>
      </c>
      <c r="E98" s="85" t="s">
        <v>216</v>
      </c>
      <c r="F98" s="62">
        <v>40003737548</v>
      </c>
      <c r="G98" s="54">
        <v>13364</v>
      </c>
      <c r="H98" s="53">
        <v>1</v>
      </c>
      <c r="I98" s="53">
        <v>1</v>
      </c>
      <c r="J98" s="53">
        <v>1</v>
      </c>
    </row>
    <row r="99" spans="1:10" x14ac:dyDescent="0.25">
      <c r="A99" s="147"/>
      <c r="B99" s="146"/>
      <c r="C99" s="85" t="s">
        <v>264</v>
      </c>
      <c r="D99" s="53" t="s">
        <v>5</v>
      </c>
      <c r="E99" s="85" t="s">
        <v>214</v>
      </c>
      <c r="F99" s="62">
        <v>40003676101</v>
      </c>
      <c r="G99" s="54">
        <v>2473</v>
      </c>
      <c r="H99" s="53">
        <v>1</v>
      </c>
      <c r="I99" s="53">
        <v>1</v>
      </c>
      <c r="J99" s="53">
        <v>1</v>
      </c>
    </row>
    <row r="100" spans="1:10" x14ac:dyDescent="0.25">
      <c r="A100" s="91">
        <v>70</v>
      </c>
      <c r="B100" s="92" t="s">
        <v>239</v>
      </c>
      <c r="C100" s="85" t="s">
        <v>264</v>
      </c>
      <c r="D100" s="53" t="s">
        <v>5</v>
      </c>
      <c r="E100" s="85" t="s">
        <v>266</v>
      </c>
      <c r="F100" s="62">
        <v>40003612810</v>
      </c>
      <c r="G100" s="54">
        <v>30576</v>
      </c>
      <c r="H100" s="53">
        <v>1</v>
      </c>
      <c r="I100" s="53">
        <v>1</v>
      </c>
      <c r="J100" s="53">
        <v>1</v>
      </c>
    </row>
    <row r="101" spans="1:10" x14ac:dyDescent="0.25">
      <c r="A101" s="91">
        <v>71</v>
      </c>
      <c r="B101" s="92" t="s">
        <v>240</v>
      </c>
      <c r="C101" s="85" t="s">
        <v>264</v>
      </c>
      <c r="D101" s="53" t="s">
        <v>6</v>
      </c>
      <c r="E101" s="85" t="s">
        <v>265</v>
      </c>
      <c r="F101" s="62">
        <v>40103731715</v>
      </c>
      <c r="G101" s="54">
        <v>30344</v>
      </c>
      <c r="H101" s="53">
        <v>1</v>
      </c>
      <c r="I101" s="53">
        <v>1</v>
      </c>
      <c r="J101" s="53">
        <v>1</v>
      </c>
    </row>
    <row r="102" spans="1:10" x14ac:dyDescent="0.25">
      <c r="A102" s="91">
        <v>72</v>
      </c>
      <c r="B102" s="93" t="s">
        <v>241</v>
      </c>
      <c r="C102" s="85" t="s">
        <v>264</v>
      </c>
      <c r="D102" s="53" t="s">
        <v>5</v>
      </c>
      <c r="E102" s="85" t="s">
        <v>262</v>
      </c>
      <c r="F102" s="62">
        <v>40003226249</v>
      </c>
      <c r="G102" s="54">
        <v>5128</v>
      </c>
      <c r="H102" s="53">
        <v>1</v>
      </c>
      <c r="I102" s="53"/>
      <c r="J102" s="53"/>
    </row>
    <row r="103" spans="1:10" x14ac:dyDescent="0.25">
      <c r="A103" s="91">
        <v>73</v>
      </c>
      <c r="B103" s="92" t="s">
        <v>242</v>
      </c>
      <c r="C103" s="85" t="s">
        <v>264</v>
      </c>
      <c r="D103" s="53" t="s">
        <v>5</v>
      </c>
      <c r="E103" s="85" t="s">
        <v>262</v>
      </c>
      <c r="F103" s="62">
        <v>40003226249</v>
      </c>
      <c r="G103" s="54">
        <v>41598</v>
      </c>
      <c r="H103" s="53">
        <v>1</v>
      </c>
      <c r="I103" s="53">
        <v>1</v>
      </c>
      <c r="J103" s="53">
        <v>1</v>
      </c>
    </row>
    <row r="104" spans="1:10" x14ac:dyDescent="0.25">
      <c r="A104" s="91">
        <v>74</v>
      </c>
      <c r="B104" s="93" t="s">
        <v>243</v>
      </c>
      <c r="C104" s="85" t="s">
        <v>264</v>
      </c>
      <c r="D104" s="53" t="s">
        <v>5</v>
      </c>
      <c r="E104" s="85" t="s">
        <v>262</v>
      </c>
      <c r="F104" s="62">
        <v>40003226249</v>
      </c>
      <c r="G104" s="54">
        <v>41727</v>
      </c>
      <c r="H104" s="53"/>
      <c r="I104" s="53"/>
      <c r="J104" s="53">
        <v>1</v>
      </c>
    </row>
    <row r="105" spans="1:10" x14ac:dyDescent="0.25">
      <c r="A105" s="147">
        <v>75</v>
      </c>
      <c r="B105" s="146" t="s">
        <v>244</v>
      </c>
      <c r="C105" s="85" t="s">
        <v>264</v>
      </c>
      <c r="D105" s="53" t="s">
        <v>140</v>
      </c>
      <c r="E105" s="85" t="s">
        <v>266</v>
      </c>
      <c r="F105" s="62">
        <v>40003612810</v>
      </c>
      <c r="G105" s="54">
        <v>3810</v>
      </c>
      <c r="H105" s="53">
        <v>1</v>
      </c>
      <c r="I105" s="53">
        <v>1</v>
      </c>
      <c r="J105" s="53"/>
    </row>
    <row r="106" spans="1:10" x14ac:dyDescent="0.25">
      <c r="A106" s="147"/>
      <c r="B106" s="146"/>
      <c r="C106" s="85" t="s">
        <v>264</v>
      </c>
      <c r="D106" s="53" t="s">
        <v>142</v>
      </c>
      <c r="E106" s="85" t="s">
        <v>263</v>
      </c>
      <c r="F106" s="62">
        <v>40003468216</v>
      </c>
      <c r="G106" s="54">
        <v>24403</v>
      </c>
      <c r="H106" s="53">
        <v>1</v>
      </c>
      <c r="I106" s="53">
        <v>1</v>
      </c>
      <c r="J106" s="53">
        <v>1</v>
      </c>
    </row>
    <row r="107" spans="1:10" x14ac:dyDescent="0.25">
      <c r="A107" s="91">
        <v>76</v>
      </c>
      <c r="B107" s="93" t="s">
        <v>245</v>
      </c>
      <c r="C107" s="85" t="s">
        <v>264</v>
      </c>
      <c r="D107" s="53" t="s">
        <v>5</v>
      </c>
      <c r="E107" s="85" t="s">
        <v>216</v>
      </c>
      <c r="F107" s="62">
        <v>40003737548</v>
      </c>
      <c r="G107" s="54">
        <v>25047</v>
      </c>
      <c r="H107" s="53">
        <v>1</v>
      </c>
      <c r="I107" s="53">
        <v>1</v>
      </c>
      <c r="J107" s="53">
        <v>1</v>
      </c>
    </row>
    <row r="108" spans="1:10" x14ac:dyDescent="0.25">
      <c r="A108" s="91">
        <v>77</v>
      </c>
      <c r="B108" s="93" t="s">
        <v>246</v>
      </c>
      <c r="C108" s="85" t="s">
        <v>264</v>
      </c>
      <c r="D108" s="53" t="s">
        <v>5</v>
      </c>
      <c r="E108" s="85" t="s">
        <v>266</v>
      </c>
      <c r="F108" s="62">
        <v>40003612810</v>
      </c>
      <c r="G108" s="54">
        <v>34171</v>
      </c>
      <c r="H108" s="53">
        <v>1</v>
      </c>
      <c r="I108" s="53">
        <v>1</v>
      </c>
      <c r="J108" s="53">
        <v>1</v>
      </c>
    </row>
    <row r="109" spans="1:10" x14ac:dyDescent="0.25">
      <c r="A109" s="147">
        <v>78</v>
      </c>
      <c r="B109" s="146" t="s">
        <v>247</v>
      </c>
      <c r="C109" s="85" t="s">
        <v>264</v>
      </c>
      <c r="D109" s="53" t="s">
        <v>5</v>
      </c>
      <c r="E109" s="85" t="s">
        <v>266</v>
      </c>
      <c r="F109" s="62">
        <v>40003612810</v>
      </c>
      <c r="G109" s="54">
        <v>20825</v>
      </c>
      <c r="H109" s="53">
        <v>1</v>
      </c>
      <c r="I109" s="53">
        <v>1</v>
      </c>
      <c r="J109" s="53">
        <v>1</v>
      </c>
    </row>
    <row r="110" spans="1:10" x14ac:dyDescent="0.25">
      <c r="A110" s="147"/>
      <c r="B110" s="146"/>
      <c r="C110" s="85" t="s">
        <v>264</v>
      </c>
      <c r="D110" s="53" t="s">
        <v>5</v>
      </c>
      <c r="E110" s="85" t="s">
        <v>267</v>
      </c>
      <c r="F110" s="62">
        <v>40003377354</v>
      </c>
      <c r="G110" s="54">
        <v>17000</v>
      </c>
      <c r="H110" s="53">
        <v>1</v>
      </c>
      <c r="I110" s="53">
        <v>1</v>
      </c>
      <c r="J110" s="53">
        <v>1</v>
      </c>
    </row>
    <row r="111" spans="1:10" x14ac:dyDescent="0.25">
      <c r="A111" s="91">
        <v>79</v>
      </c>
      <c r="B111" s="93" t="s">
        <v>248</v>
      </c>
      <c r="C111" s="85" t="s">
        <v>264</v>
      </c>
      <c r="D111" s="53" t="s">
        <v>5</v>
      </c>
      <c r="E111" s="85" t="s">
        <v>263</v>
      </c>
      <c r="F111" s="62">
        <v>40003468216</v>
      </c>
      <c r="G111" s="54">
        <v>40270</v>
      </c>
      <c r="H111" s="53">
        <v>1</v>
      </c>
      <c r="I111" s="53">
        <v>1</v>
      </c>
      <c r="J111" s="53">
        <v>1</v>
      </c>
    </row>
    <row r="112" spans="1:10" x14ac:dyDescent="0.25">
      <c r="A112" s="147">
        <v>80</v>
      </c>
      <c r="B112" s="146" t="s">
        <v>249</v>
      </c>
      <c r="C112" s="85" t="s">
        <v>264</v>
      </c>
      <c r="D112" s="53" t="s">
        <v>5</v>
      </c>
      <c r="E112" s="85" t="s">
        <v>265</v>
      </c>
      <c r="F112" s="62">
        <v>40103731715</v>
      </c>
      <c r="G112" s="54">
        <v>11127</v>
      </c>
      <c r="H112" s="53">
        <v>1</v>
      </c>
      <c r="I112" s="53">
        <v>1</v>
      </c>
      <c r="J112" s="53">
        <v>1</v>
      </c>
    </row>
    <row r="113" spans="1:10" x14ac:dyDescent="0.25">
      <c r="A113" s="147"/>
      <c r="B113" s="146"/>
      <c r="C113" s="85" t="s">
        <v>264</v>
      </c>
      <c r="D113" s="53" t="s">
        <v>5</v>
      </c>
      <c r="E113" s="85" t="s">
        <v>214</v>
      </c>
      <c r="F113" s="62">
        <v>40003676101</v>
      </c>
      <c r="G113" s="54">
        <v>3973</v>
      </c>
      <c r="H113" s="53">
        <v>1</v>
      </c>
      <c r="I113" s="53">
        <v>1</v>
      </c>
      <c r="J113" s="53">
        <v>1</v>
      </c>
    </row>
    <row r="114" spans="1:10" x14ac:dyDescent="0.25">
      <c r="A114" s="91">
        <v>81</v>
      </c>
      <c r="B114" s="93" t="s">
        <v>250</v>
      </c>
      <c r="C114" s="85" t="s">
        <v>264</v>
      </c>
      <c r="D114" s="53" t="s">
        <v>5</v>
      </c>
      <c r="E114" s="85" t="s">
        <v>68</v>
      </c>
      <c r="F114" s="62">
        <v>40003156702</v>
      </c>
      <c r="G114" s="54">
        <v>41923</v>
      </c>
      <c r="H114" s="53">
        <v>1</v>
      </c>
      <c r="I114" s="53"/>
      <c r="J114" s="53"/>
    </row>
    <row r="115" spans="1:10" ht="30" customHeight="1" x14ac:dyDescent="0.25">
      <c r="A115" s="147">
        <v>82</v>
      </c>
      <c r="B115" s="146" t="s">
        <v>251</v>
      </c>
      <c r="C115" s="85" t="s">
        <v>264</v>
      </c>
      <c r="D115" s="53" t="s">
        <v>5</v>
      </c>
      <c r="E115" s="85" t="s">
        <v>262</v>
      </c>
      <c r="F115" s="62">
        <v>40003226249</v>
      </c>
      <c r="G115" s="54">
        <v>26542</v>
      </c>
      <c r="H115" s="53">
        <v>1</v>
      </c>
      <c r="I115" s="53">
        <v>1</v>
      </c>
      <c r="J115" s="53">
        <v>1</v>
      </c>
    </row>
    <row r="116" spans="1:10" x14ac:dyDescent="0.25">
      <c r="A116" s="147"/>
      <c r="B116" s="146"/>
      <c r="C116" s="85" t="s">
        <v>264</v>
      </c>
      <c r="D116" s="53" t="s">
        <v>5</v>
      </c>
      <c r="E116" s="85" t="s">
        <v>268</v>
      </c>
      <c r="F116" s="62">
        <v>40003266203</v>
      </c>
      <c r="G116" s="54">
        <v>13440</v>
      </c>
      <c r="H116" s="53">
        <v>1</v>
      </c>
      <c r="I116" s="53">
        <v>1</v>
      </c>
      <c r="J116" s="53">
        <v>1</v>
      </c>
    </row>
    <row r="117" spans="1:10" x14ac:dyDescent="0.25">
      <c r="A117" s="91">
        <v>83</v>
      </c>
      <c r="B117" s="93" t="s">
        <v>252</v>
      </c>
      <c r="C117" s="85" t="s">
        <v>264</v>
      </c>
      <c r="D117" s="53" t="s">
        <v>5</v>
      </c>
      <c r="E117" s="85" t="s">
        <v>214</v>
      </c>
      <c r="F117" s="62">
        <v>40003676101</v>
      </c>
      <c r="G117" s="54">
        <v>31049</v>
      </c>
      <c r="H117" s="53">
        <v>1</v>
      </c>
      <c r="I117" s="53">
        <v>1</v>
      </c>
      <c r="J117" s="53">
        <v>1</v>
      </c>
    </row>
    <row r="118" spans="1:10" ht="30" x14ac:dyDescent="0.25">
      <c r="A118" s="91">
        <v>84</v>
      </c>
      <c r="B118" s="92" t="s">
        <v>253</v>
      </c>
      <c r="C118" s="85" t="s">
        <v>264</v>
      </c>
      <c r="D118" s="53" t="s">
        <v>5</v>
      </c>
      <c r="E118" s="85" t="s">
        <v>262</v>
      </c>
      <c r="F118" s="62">
        <v>40003226249</v>
      </c>
      <c r="G118" s="54">
        <v>29204</v>
      </c>
      <c r="H118" s="53">
        <v>1</v>
      </c>
      <c r="I118" s="53">
        <v>1</v>
      </c>
      <c r="J118" s="53">
        <v>1</v>
      </c>
    </row>
    <row r="119" spans="1:10" ht="30" x14ac:dyDescent="0.25">
      <c r="A119" s="91">
        <v>85</v>
      </c>
      <c r="B119" s="93" t="s">
        <v>254</v>
      </c>
      <c r="C119" s="85" t="s">
        <v>269</v>
      </c>
      <c r="D119" s="53" t="s">
        <v>140</v>
      </c>
      <c r="E119" s="85" t="s">
        <v>270</v>
      </c>
      <c r="F119" s="62">
        <v>42403012397</v>
      </c>
      <c r="G119" s="54">
        <v>1800</v>
      </c>
      <c r="H119" s="53">
        <v>1</v>
      </c>
      <c r="I119" s="53">
        <v>1</v>
      </c>
      <c r="J119" s="53"/>
    </row>
    <row r="120" spans="1:10" ht="30" x14ac:dyDescent="0.25">
      <c r="A120" s="91">
        <v>86</v>
      </c>
      <c r="B120" s="92" t="s">
        <v>255</v>
      </c>
      <c r="C120" s="85" t="s">
        <v>189</v>
      </c>
      <c r="D120" s="53" t="s">
        <v>5</v>
      </c>
      <c r="E120" s="85" t="s">
        <v>271</v>
      </c>
      <c r="F120" s="62">
        <v>40003062515</v>
      </c>
      <c r="G120" s="54">
        <v>32029</v>
      </c>
      <c r="H120" s="53">
        <v>1</v>
      </c>
      <c r="I120" s="53">
        <v>1</v>
      </c>
      <c r="J120" s="53">
        <v>1</v>
      </c>
    </row>
    <row r="121" spans="1:10" ht="30" x14ac:dyDescent="0.25">
      <c r="A121" s="147">
        <v>87</v>
      </c>
      <c r="B121" s="146" t="s">
        <v>256</v>
      </c>
      <c r="C121" s="85" t="s">
        <v>272</v>
      </c>
      <c r="D121" s="53" t="s">
        <v>5</v>
      </c>
      <c r="E121" s="85" t="s">
        <v>265</v>
      </c>
      <c r="F121" s="62">
        <v>40103731715</v>
      </c>
      <c r="G121" s="54">
        <v>4302</v>
      </c>
      <c r="H121" s="53">
        <v>1</v>
      </c>
      <c r="I121" s="53">
        <v>1</v>
      </c>
      <c r="J121" s="53">
        <v>1</v>
      </c>
    </row>
    <row r="122" spans="1:10" ht="30" x14ac:dyDescent="0.25">
      <c r="A122" s="147"/>
      <c r="B122" s="146"/>
      <c r="C122" s="85" t="s">
        <v>272</v>
      </c>
      <c r="D122" s="53" t="s">
        <v>5</v>
      </c>
      <c r="E122" s="85" t="s">
        <v>190</v>
      </c>
      <c r="F122" s="62">
        <v>40003770858</v>
      </c>
      <c r="G122" s="54">
        <v>3000</v>
      </c>
      <c r="H122" s="53">
        <v>1</v>
      </c>
      <c r="I122" s="53">
        <v>1</v>
      </c>
      <c r="J122" s="53">
        <v>1</v>
      </c>
    </row>
    <row r="123" spans="1:10" ht="30" x14ac:dyDescent="0.25">
      <c r="A123" s="147"/>
      <c r="B123" s="146"/>
      <c r="C123" s="85" t="s">
        <v>272</v>
      </c>
      <c r="D123" s="53" t="s">
        <v>5</v>
      </c>
      <c r="E123" s="85" t="s">
        <v>262</v>
      </c>
      <c r="F123" s="62">
        <v>40003226249</v>
      </c>
      <c r="G123" s="54">
        <v>5785</v>
      </c>
      <c r="H123" s="53">
        <v>1</v>
      </c>
      <c r="I123" s="53">
        <v>1</v>
      </c>
      <c r="J123" s="53">
        <v>1</v>
      </c>
    </row>
    <row r="124" spans="1:10" ht="30" x14ac:dyDescent="0.25">
      <c r="A124" s="147"/>
      <c r="B124" s="146"/>
      <c r="C124" s="85" t="s">
        <v>272</v>
      </c>
      <c r="D124" s="53" t="s">
        <v>5</v>
      </c>
      <c r="E124" s="85" t="s">
        <v>214</v>
      </c>
      <c r="F124" s="62">
        <v>40003676101</v>
      </c>
      <c r="G124" s="54">
        <v>10443</v>
      </c>
      <c r="H124" s="53">
        <v>1</v>
      </c>
      <c r="I124" s="53">
        <v>1</v>
      </c>
      <c r="J124" s="53">
        <v>1</v>
      </c>
    </row>
    <row r="125" spans="1:10" ht="30" x14ac:dyDescent="0.25">
      <c r="A125" s="147"/>
      <c r="B125" s="146"/>
      <c r="C125" s="85" t="s">
        <v>272</v>
      </c>
      <c r="D125" s="53" t="s">
        <v>5</v>
      </c>
      <c r="E125" s="85" t="s">
        <v>214</v>
      </c>
      <c r="F125" s="62">
        <v>40003676102</v>
      </c>
      <c r="G125" s="54">
        <v>8725</v>
      </c>
      <c r="H125" s="53">
        <v>1</v>
      </c>
      <c r="I125" s="53">
        <v>1</v>
      </c>
      <c r="J125" s="53">
        <v>1</v>
      </c>
    </row>
  </sheetData>
  <autoFilter ref="A1:J126"/>
  <mergeCells count="46">
    <mergeCell ref="B115:B116"/>
    <mergeCell ref="A115:A116"/>
    <mergeCell ref="B121:B125"/>
    <mergeCell ref="A121:A125"/>
    <mergeCell ref="B105:B106"/>
    <mergeCell ref="A105:A106"/>
    <mergeCell ref="B109:B110"/>
    <mergeCell ref="A109:A110"/>
    <mergeCell ref="B112:B113"/>
    <mergeCell ref="A112:A113"/>
    <mergeCell ref="B88:B90"/>
    <mergeCell ref="A88:A90"/>
    <mergeCell ref="B92:B93"/>
    <mergeCell ref="A92:A93"/>
    <mergeCell ref="B97:B99"/>
    <mergeCell ref="A97:A99"/>
    <mergeCell ref="B74:B76"/>
    <mergeCell ref="A74:A76"/>
    <mergeCell ref="B77:B78"/>
    <mergeCell ref="A77:A78"/>
    <mergeCell ref="B86:B87"/>
    <mergeCell ref="A86:A87"/>
    <mergeCell ref="B54:B55"/>
    <mergeCell ref="A54:A55"/>
    <mergeCell ref="B68:B70"/>
    <mergeCell ref="A68:A70"/>
    <mergeCell ref="B2:B7"/>
    <mergeCell ref="A2:A7"/>
    <mergeCell ref="B15:B19"/>
    <mergeCell ref="B13:B14"/>
    <mergeCell ref="B25:B26"/>
    <mergeCell ref="A25:A26"/>
    <mergeCell ref="A13:A14"/>
    <mergeCell ref="B29:B30"/>
    <mergeCell ref="A29:A30"/>
    <mergeCell ref="B35:B36"/>
    <mergeCell ref="A35:A36"/>
    <mergeCell ref="A15:A19"/>
    <mergeCell ref="B45:B46"/>
    <mergeCell ref="A45:A46"/>
    <mergeCell ref="B38:B39"/>
    <mergeCell ref="A38:A39"/>
    <mergeCell ref="B40:B41"/>
    <mergeCell ref="A40:A41"/>
    <mergeCell ref="B43:B44"/>
    <mergeCell ref="A43:A4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:I41"/>
  <sheetViews>
    <sheetView topLeftCell="A10" workbookViewId="0">
      <selection activeCell="J34" sqref="J34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29" t="s">
        <v>87</v>
      </c>
      <c r="B22" s="129"/>
      <c r="C22" s="129"/>
      <c r="D22" s="129"/>
      <c r="E22" s="129"/>
      <c r="F22" s="129"/>
      <c r="G22" s="129"/>
      <c r="H22" s="129"/>
      <c r="I22" s="129"/>
    </row>
    <row r="28" spans="1:9" ht="105.75" thickBot="1" x14ac:dyDescent="0.3">
      <c r="A28" s="7"/>
      <c r="B28" s="14" t="s">
        <v>62</v>
      </c>
      <c r="C28" s="14" t="s">
        <v>63</v>
      </c>
      <c r="D28" s="14" t="s">
        <v>36</v>
      </c>
    </row>
    <row r="29" spans="1:9" ht="15.75" thickTop="1" x14ac:dyDescent="0.25">
      <c r="A29" s="38" t="s">
        <v>55</v>
      </c>
      <c r="B29" s="38">
        <v>5</v>
      </c>
      <c r="C29" s="38">
        <v>1</v>
      </c>
      <c r="D29" s="38">
        <v>2</v>
      </c>
    </row>
    <row r="30" spans="1:9" x14ac:dyDescent="0.25">
      <c r="A30" s="28" t="s">
        <v>56</v>
      </c>
      <c r="B30" s="28">
        <v>15</v>
      </c>
      <c r="C30" s="28">
        <v>13</v>
      </c>
      <c r="D30" s="28">
        <v>4</v>
      </c>
    </row>
    <row r="31" spans="1:9" x14ac:dyDescent="0.25">
      <c r="A31" s="28" t="s">
        <v>57</v>
      </c>
      <c r="B31" s="28">
        <v>37</v>
      </c>
      <c r="C31" s="28">
        <v>8</v>
      </c>
      <c r="D31" s="28">
        <v>20</v>
      </c>
    </row>
    <row r="32" spans="1:9" x14ac:dyDescent="0.25">
      <c r="A32" s="28" t="s">
        <v>58</v>
      </c>
      <c r="B32" s="28">
        <v>107</v>
      </c>
      <c r="C32" s="28">
        <v>12</v>
      </c>
      <c r="D32" s="28">
        <v>56</v>
      </c>
    </row>
    <row r="33" spans="1:4" x14ac:dyDescent="0.25">
      <c r="A33" s="28" t="s">
        <v>59</v>
      </c>
      <c r="B33" s="28">
        <v>100</v>
      </c>
      <c r="C33" s="28">
        <v>12</v>
      </c>
      <c r="D33" s="28">
        <v>43</v>
      </c>
    </row>
    <row r="34" spans="1:4" x14ac:dyDescent="0.25">
      <c r="A34" s="28" t="s">
        <v>60</v>
      </c>
      <c r="B34" s="28">
        <v>104</v>
      </c>
      <c r="C34" s="28">
        <v>13</v>
      </c>
      <c r="D34" s="28">
        <v>38</v>
      </c>
    </row>
    <row r="35" spans="1:4" x14ac:dyDescent="0.25">
      <c r="A35" s="28" t="s">
        <v>61</v>
      </c>
      <c r="B35" s="28">
        <v>46</v>
      </c>
      <c r="C35" s="28">
        <v>11</v>
      </c>
      <c r="D35" s="28">
        <v>22</v>
      </c>
    </row>
    <row r="36" spans="1:4" x14ac:dyDescent="0.25">
      <c r="A36" s="27" t="s">
        <v>65</v>
      </c>
      <c r="B36" s="27">
        <v>66</v>
      </c>
      <c r="C36" s="27">
        <v>7</v>
      </c>
      <c r="D36" s="27">
        <v>29</v>
      </c>
    </row>
    <row r="37" spans="1:4" x14ac:dyDescent="0.25">
      <c r="A37" s="27" t="s">
        <v>67</v>
      </c>
      <c r="B37" s="27">
        <v>147</v>
      </c>
      <c r="C37" s="27">
        <v>9</v>
      </c>
      <c r="D37" s="27">
        <v>82</v>
      </c>
    </row>
    <row r="38" spans="1:4" x14ac:dyDescent="0.25">
      <c r="A38" s="27" t="s">
        <v>69</v>
      </c>
      <c r="B38" s="27">
        <v>86</v>
      </c>
      <c r="C38" s="27">
        <v>12</v>
      </c>
      <c r="D38" s="27">
        <v>50</v>
      </c>
    </row>
    <row r="39" spans="1:4" x14ac:dyDescent="0.25">
      <c r="A39" s="27" t="s">
        <v>74</v>
      </c>
      <c r="B39" s="28">
        <v>0</v>
      </c>
      <c r="C39" s="28">
        <v>0</v>
      </c>
      <c r="D39" s="28">
        <v>0</v>
      </c>
    </row>
    <row r="40" spans="1:4" x14ac:dyDescent="0.25">
      <c r="A40" s="27" t="s">
        <v>73</v>
      </c>
      <c r="B40" s="28">
        <v>41</v>
      </c>
      <c r="C40" s="28">
        <v>2</v>
      </c>
      <c r="D40" s="28">
        <v>27</v>
      </c>
    </row>
    <row r="41" spans="1:4" x14ac:dyDescent="0.25">
      <c r="A41" s="27" t="s">
        <v>95</v>
      </c>
      <c r="B41" s="27">
        <v>119</v>
      </c>
      <c r="C41" s="27">
        <v>5</v>
      </c>
      <c r="D41" s="27">
        <v>87</v>
      </c>
    </row>
  </sheetData>
  <mergeCells count="1">
    <mergeCell ref="A22:I22"/>
  </mergeCells>
  <conditionalFormatting sqref="D29:D38 D41">
    <cfRule type="top10" dxfId="5" priority="1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38 C41">
    <cfRule type="top10" dxfId="4" priority="2" percent="1" rank="10"/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38 B41">
    <cfRule type="top10" dxfId="3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8:I43"/>
  <sheetViews>
    <sheetView topLeftCell="A16" workbookViewId="0">
      <selection activeCell="S41" sqref="S41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29" t="s">
        <v>87</v>
      </c>
      <c r="B28" s="129"/>
      <c r="C28" s="129"/>
      <c r="D28" s="129"/>
      <c r="E28" s="129"/>
      <c r="F28" s="129"/>
      <c r="G28" s="129"/>
      <c r="H28" s="129"/>
      <c r="I28" s="129"/>
    </row>
    <row r="30" spans="1:9" ht="105.75" thickBot="1" x14ac:dyDescent="0.3">
      <c r="A30" s="7"/>
      <c r="B30" s="14" t="s">
        <v>62</v>
      </c>
      <c r="C30" s="14" t="s">
        <v>63</v>
      </c>
      <c r="D30" s="14" t="s">
        <v>64</v>
      </c>
    </row>
    <row r="31" spans="1:9" ht="15.75" thickTop="1" x14ac:dyDescent="0.25">
      <c r="A31" s="38" t="s">
        <v>55</v>
      </c>
      <c r="B31" s="41">
        <v>5982</v>
      </c>
      <c r="C31" s="41">
        <v>795</v>
      </c>
      <c r="D31" s="41">
        <v>1129</v>
      </c>
    </row>
    <row r="32" spans="1:9" x14ac:dyDescent="0.25">
      <c r="A32" s="28" t="s">
        <v>56</v>
      </c>
      <c r="B32" s="53">
        <v>34540</v>
      </c>
      <c r="C32" s="53">
        <v>67065</v>
      </c>
      <c r="D32" s="53">
        <v>3629</v>
      </c>
    </row>
    <row r="33" spans="1:4" x14ac:dyDescent="0.25">
      <c r="A33" s="28" t="s">
        <v>57</v>
      </c>
      <c r="B33" s="53">
        <v>377898</v>
      </c>
      <c r="C33" s="53">
        <v>4548</v>
      </c>
      <c r="D33" s="53">
        <v>8499</v>
      </c>
    </row>
    <row r="34" spans="1:4" x14ac:dyDescent="0.25">
      <c r="A34" s="28" t="s">
        <v>58</v>
      </c>
      <c r="B34" s="53">
        <v>1078644</v>
      </c>
      <c r="C34" s="53">
        <v>94474</v>
      </c>
      <c r="D34" s="53">
        <v>9858</v>
      </c>
    </row>
    <row r="35" spans="1:4" x14ac:dyDescent="0.25">
      <c r="A35" s="28" t="s">
        <v>59</v>
      </c>
      <c r="B35" s="53">
        <v>1058952</v>
      </c>
      <c r="C35" s="53">
        <v>19275</v>
      </c>
      <c r="D35" s="53">
        <v>9627</v>
      </c>
    </row>
    <row r="36" spans="1:4" x14ac:dyDescent="0.25">
      <c r="A36" s="28" t="s">
        <v>60</v>
      </c>
      <c r="B36" s="53">
        <v>824017</v>
      </c>
      <c r="C36" s="53">
        <v>330713</v>
      </c>
      <c r="D36" s="53">
        <v>9869</v>
      </c>
    </row>
    <row r="37" spans="1:4" x14ac:dyDescent="0.25">
      <c r="A37" s="28" t="s">
        <v>61</v>
      </c>
      <c r="B37" s="53">
        <v>398281</v>
      </c>
      <c r="C37" s="53">
        <v>19754</v>
      </c>
      <c r="D37" s="53">
        <v>7334</v>
      </c>
    </row>
    <row r="38" spans="1:4" x14ac:dyDescent="0.25">
      <c r="A38" s="27" t="s">
        <v>65</v>
      </c>
      <c r="B38" s="73">
        <v>548749.01</v>
      </c>
      <c r="C38" s="73">
        <v>17317</v>
      </c>
      <c r="D38" s="73">
        <v>7754.33</v>
      </c>
    </row>
    <row r="39" spans="1:4" x14ac:dyDescent="0.25">
      <c r="A39" s="27" t="s">
        <v>67</v>
      </c>
      <c r="B39" s="73">
        <v>2061890</v>
      </c>
      <c r="C39" s="73">
        <v>13542</v>
      </c>
      <c r="D39" s="73">
        <v>13304</v>
      </c>
    </row>
    <row r="40" spans="1:4" x14ac:dyDescent="0.25">
      <c r="A40" s="27" t="s">
        <v>69</v>
      </c>
      <c r="B40" s="73">
        <v>911330.81</v>
      </c>
      <c r="C40" s="73">
        <v>26874.91</v>
      </c>
      <c r="D40" s="73">
        <v>9573.5300000000007</v>
      </c>
    </row>
    <row r="41" spans="1:4" x14ac:dyDescent="0.25">
      <c r="A41" s="27" t="s">
        <v>74</v>
      </c>
      <c r="B41" s="28">
        <v>0</v>
      </c>
      <c r="C41" s="28">
        <v>0</v>
      </c>
      <c r="D41" s="28">
        <v>0</v>
      </c>
    </row>
    <row r="42" spans="1:4" x14ac:dyDescent="0.25">
      <c r="A42" s="27" t="s">
        <v>73</v>
      </c>
      <c r="B42" s="53">
        <v>724123.07</v>
      </c>
      <c r="C42" s="53">
        <v>3596.6</v>
      </c>
      <c r="D42" s="53">
        <v>16924</v>
      </c>
    </row>
    <row r="43" spans="1:4" x14ac:dyDescent="0.25">
      <c r="A43" s="27" t="s">
        <v>96</v>
      </c>
      <c r="B43" s="73">
        <v>2413156</v>
      </c>
      <c r="C43" s="73">
        <v>57556</v>
      </c>
      <c r="D43" s="73">
        <v>19925</v>
      </c>
    </row>
  </sheetData>
  <mergeCells count="1">
    <mergeCell ref="A28:I28"/>
  </mergeCells>
  <conditionalFormatting sqref="D31:D40 D43">
    <cfRule type="top10" dxfId="2" priority="5" percent="1" rank="10"/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31:C40 C43">
    <cfRule type="top10" dxfId="1" priority="3" percent="1" rank="10"/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31:B40 B43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2018-01-22T07:39:29Z</cp:lastPrinted>
  <dcterms:created xsi:type="dcterms:W3CDTF">2015-10-21T06:37:46Z</dcterms:created>
  <dcterms:modified xsi:type="dcterms:W3CDTF">2018-01-22T12:04:18Z</dcterms:modified>
</cp:coreProperties>
</file>