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8.gads\Operatīvā statistika\Aktuālā statistika pa ceturksniem\Pārtika\"/>
    </mc:Choice>
  </mc:AlternateContent>
  <xr:revisionPtr revIDLastSave="0" documentId="13_ncr:1_{C3641E45-DD61-497D-B695-786310766A6D}" xr6:coauthVersionLast="40" xr6:coauthVersionMax="40" xr10:uidLastSave="{00000000-0000-0000-0000-000000000000}"/>
  <bookViews>
    <workbookView xWindow="0" yWindow="0" windowWidth="28800" windowHeight="12435" xr2:uid="{00000000-000D-0000-FFFF-FFFF00000000}"/>
  </bookViews>
  <sheets>
    <sheet name="3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7" i="2"/>
  <c r="B17" i="2"/>
  <c r="G14" i="1" l="1"/>
  <c r="G13" i="1"/>
  <c r="G12" i="1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<sst xmlns="http://schemas.openxmlformats.org/spreadsheetml/2006/main" count="436" uniqueCount="230">
  <si>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</si>
  <si>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</si>
  <si>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</si>
  <si>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</si>
  <si>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</si>
  <si>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</si>
  <si>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</si>
  <si>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</si>
  <si>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</si>
  <si>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</si>
  <si>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</si>
  <si>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</si>
  <si>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</si>
  <si>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</si>
  <si>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</si>
  <si>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</si>
  <si>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</si>
  <si>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</si>
  <si>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</si>
  <si>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</si>
  <si>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</si>
  <si>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</si>
  <si>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</si>
  <si>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</si>
  <si>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</si>
  <si>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</si>
  <si>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</si>
  <si>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</si>
  <si>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</si>
  <si>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</si>
  <si>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</si>
  <si>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</si>
  <si>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</si>
  <si>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</si>
  <si>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</si>
  <si>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</si>
  <si>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</si>
  <si>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</si>
  <si>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</si>
  <si>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</si>
  <si>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</si>
  <si>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</si>
  <si>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</si>
  <si>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</si>
  <si>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</si>
  <si>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</si>
  <si>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</si>
  <si>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</si>
  <si>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</si>
  <si>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</si>
  <si>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</si>
  <si>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</si>
  <si>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</si>
  <si>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</si>
  <si>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</si>
  <si>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</si>
  <si>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</si>
  <si>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</si>
  <si>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</si>
  <si>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</si>
  <si>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</si>
  <si>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</si>
  <si>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</si>
  <si>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</si>
  <si>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</si>
  <si>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</si>
  <si>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</si>
  <si>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</si>
  <si>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</si>
  <si>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</si>
  <si>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</si>
  <si>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</si>
  <si>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</si>
  <si>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</si>
  <si>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</si>
  <si>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</si>
  <si>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</si>
  <si>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</si>
  <si>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</si>
  <si>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</si>
  <si>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</si>
  <si>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19.</t>
  </si>
  <si>
    <t>20.</t>
  </si>
  <si>
    <t>2017.g. IV cet.</t>
  </si>
  <si>
    <t>SIA "Rēzeknes gaļas kombināts"</t>
  </si>
  <si>
    <t>2018.g. I cet.</t>
  </si>
  <si>
    <t>Pārtikas preču piegādes līgums</t>
  </si>
  <si>
    <t>SIA "Ambers 99"</t>
  </si>
  <si>
    <t>15500000-3</t>
  </si>
  <si>
    <t>03221000-6</t>
  </si>
  <si>
    <t>AS"Latvijas maiznieks"</t>
  </si>
  <si>
    <t>2018.g. II cet.</t>
  </si>
  <si>
    <t>Naujenes bērnu nams</t>
  </si>
  <si>
    <t xml:space="preserve">Kartupeļu piegāde </t>
  </si>
  <si>
    <t xml:space="preserve">Nesezonālo dārzeņu piegāde </t>
  </si>
  <si>
    <t>03212100-1</t>
  </si>
  <si>
    <t>SIA „DOMOS”</t>
  </si>
  <si>
    <t>15800000-6</t>
  </si>
  <si>
    <t>Višķu sociālās aprūpes centrs</t>
  </si>
  <si>
    <t>Z/S Ceriņi</t>
  </si>
  <si>
    <t>Rīgas pirmsskolas izglītības iestāde "Viršu dārzs"</t>
  </si>
  <si>
    <t>Iepirku-mu skaits</t>
  </si>
  <si>
    <t>Pārskatu kopsavilkums par vides kritēriju piemērošanu noslēgtajiem pārtikas produktu piegādes līgumiem 2018.gada 3.ceturksnis*</t>
  </si>
  <si>
    <t>3.ceturksnis</t>
  </si>
  <si>
    <t>2018.gada 3.ceturksnis</t>
  </si>
  <si>
    <t>2017.gada 3.ceturksnis</t>
  </si>
  <si>
    <t>Baltinavas novada pašvaldība</t>
  </si>
  <si>
    <t>Rīgas 210. pirmsskolas izglītības iestāde</t>
  </si>
  <si>
    <t>Rīgas 21. pirmsskolas izglītības iestāde "Laimiņa"</t>
  </si>
  <si>
    <t>Rīgas pirmsskolas izglītības iestāde "Mežaparks"</t>
  </si>
  <si>
    <t>Rīgas 244.pirmsskolas izglītības iestāde</t>
  </si>
  <si>
    <t>Rīgas Āgenskalna pirmsskola</t>
  </si>
  <si>
    <t xml:space="preserve"> Rīgas pirmsskolas izglītības iestāde "Dzintariņš"</t>
  </si>
  <si>
    <t>Rīgas 41.pirmsskolas izglītības iestāde</t>
  </si>
  <si>
    <t>Rīgas 172.pirmsskolas izglītības iestāde</t>
  </si>
  <si>
    <t>Rīgas pirmsskolas izglītības iestāde "Saulespuķe"</t>
  </si>
  <si>
    <t>Rīgas 272.pirmsskolas izglītības iestāde "Pērlīte"</t>
  </si>
  <si>
    <t>Rīgas 216.pirmsskolas izglītības iestāde</t>
  </si>
  <si>
    <t>Rīgas 40.pirmsskolas izglītības iestāde</t>
  </si>
  <si>
    <t>Rīgas pirmsskolas izglītības iestāde "Priedīte"</t>
  </si>
  <si>
    <t>Rīgas pirmsskolas izglītības iestāde "Pasaciņa"</t>
  </si>
  <si>
    <t>Rīgas 4. pirmsskolas izglītības iestāde "Avotiņš "</t>
  </si>
  <si>
    <t>Rīgas pirmsskolas izglītības iestāde</t>
  </si>
  <si>
    <t>Rīgas Vidzemes priekšpilsētas 106. PII</t>
  </si>
  <si>
    <t>Rīgas 209.pirmsskolas izglītības iestāde "Bitīte"</t>
  </si>
  <si>
    <t>Rīgas 110. pirmsskolas izglītības iestāde</t>
  </si>
  <si>
    <t>Bebrenes vispārizglītojošā un profesionālā vidusskola</t>
  </si>
  <si>
    <t>Pārtikas produktu piegāde Baltinavas vidusskolas vajadzībām</t>
  </si>
  <si>
    <t>Saimnieciskās darbības veicējs Raimonds Ločmelis</t>
  </si>
  <si>
    <t>SIA "Lietas MD"</t>
  </si>
  <si>
    <t>SIA "Laki Fruit"</t>
  </si>
  <si>
    <t>AS "Tukuma piens"</t>
  </si>
  <si>
    <t>SIA "Ludzas maiznīca"</t>
  </si>
  <si>
    <t>SIA "Bajards"</t>
  </si>
  <si>
    <t>SIA "Marijas centrs"</t>
  </si>
  <si>
    <t>SIA "Vilana"</t>
  </si>
  <si>
    <t>S.A.V.</t>
  </si>
  <si>
    <t>SIA "'ASVO PLUS''</t>
  </si>
  <si>
    <t>SIA Flamenko</t>
  </si>
  <si>
    <t>PKS Straupe</t>
  </si>
  <si>
    <t>Pārtikas preču piegādes</t>
  </si>
  <si>
    <t>SIA SVIT un K</t>
  </si>
  <si>
    <t>Sia "Markol"</t>
  </si>
  <si>
    <t>Sia "Svētes maize"</t>
  </si>
  <si>
    <t>ZS "Arāji"</t>
  </si>
  <si>
    <t>Sia "Vilana"</t>
  </si>
  <si>
    <t>z/s "Strēlnieki"</t>
  </si>
  <si>
    <t>Kartupeļu piegāde Višķu SAC</t>
  </si>
  <si>
    <t>Svaigo lauku dārzeņu piegāde Višķu SAC</t>
  </si>
  <si>
    <t>Lilija Lonska</t>
  </si>
  <si>
    <t>PKS "Straupe"</t>
  </si>
  <si>
    <t>Bakaleja</t>
  </si>
  <si>
    <t>Maize un tās izstrādājumi</t>
  </si>
  <si>
    <t>Piens, piena produkti</t>
  </si>
  <si>
    <t>Gaļa, gaļas podukti</t>
  </si>
  <si>
    <t>Dārzeņi</t>
  </si>
  <si>
    <t>Augļi un ogas</t>
  </si>
  <si>
    <t>Zivis un zivju produkti</t>
  </si>
  <si>
    <t xml:space="preserve">SIA " Sanitex" </t>
  </si>
  <si>
    <t xml:space="preserve">SIA " Futurus Food" </t>
  </si>
  <si>
    <t xml:space="preserve">AS "Latvijas maiznieks" </t>
  </si>
  <si>
    <t>15600000-4</t>
  </si>
  <si>
    <t>15810000-9</t>
  </si>
  <si>
    <t>15100000-9</t>
  </si>
  <si>
    <t>03220000-9</t>
  </si>
  <si>
    <t>15200000-0</t>
  </si>
  <si>
    <t>Rīgas 5. pirmsskolas izglītības iestāde "Čiekuriņš"</t>
  </si>
  <si>
    <t>Rīgas 167. pirmsskolas izglītības iestāde</t>
  </si>
  <si>
    <t>Alsungas novada dome</t>
  </si>
  <si>
    <t>Pārtikas preču iegāde</t>
  </si>
  <si>
    <t>TIRGUS JUMS</t>
  </si>
  <si>
    <t xml:space="preserve">SIA "Žabo" </t>
  </si>
  <si>
    <t>SIA "Kuldīgas maizes ceptuve"</t>
  </si>
  <si>
    <t>AS "Rīgas piena kombināts"</t>
  </si>
  <si>
    <t>SIA "Futurus food"</t>
  </si>
  <si>
    <t>SIA "SANITEX"</t>
  </si>
  <si>
    <t>Pārtikas produktu piegādes Alsungas novada domes iestādēm</t>
  </si>
  <si>
    <t>Rīgas 36.pirmsskolas izglītības iestāde</t>
  </si>
  <si>
    <t>Rīgas pirmsskolas izglītības iestāde "Dzilniņa"</t>
  </si>
  <si>
    <t>Medumu internātpamatskola</t>
  </si>
  <si>
    <t>Alūksnes novada pašvaldības Strautiņu pamatskola</t>
  </si>
  <si>
    <t>SIA " LANEKSS"</t>
  </si>
  <si>
    <t>Vistas gaļa</t>
  </si>
  <si>
    <t>Piena produkti</t>
  </si>
  <si>
    <t>Gaļas produkti</t>
  </si>
  <si>
    <t>Maize un baltmaize</t>
  </si>
  <si>
    <t>15112000-6</t>
  </si>
  <si>
    <t>15130000-8</t>
  </si>
  <si>
    <t>A/s Putnu fabrika ĶEKAVA</t>
  </si>
  <si>
    <t>A/s Latgales piens</t>
  </si>
  <si>
    <t>SIA Gaļas pārstrādes uzņēmums NĀKOTNE</t>
  </si>
  <si>
    <t>A/S Latvijas Maiznieks</t>
  </si>
  <si>
    <t>Zivis un siļķes, saldēti dārzeņi un ogas</t>
  </si>
  <si>
    <t>Gaļa un tās izstrādājumi</t>
  </si>
  <si>
    <t>Piens, siers</t>
  </si>
  <si>
    <t>Maize</t>
  </si>
  <si>
    <t>Citi pārtikas produkti</t>
  </si>
  <si>
    <t>Olas, dārzeņi,augļi un ogas</t>
  </si>
  <si>
    <t>15119000-5</t>
  </si>
  <si>
    <t>15811000-6</t>
  </si>
  <si>
    <t>15300000-1</t>
  </si>
  <si>
    <t>SIA "Salas zivis"</t>
  </si>
  <si>
    <t>A/S Rīgas piena kombināts</t>
  </si>
  <si>
    <t>SIA "ALTA S"</t>
  </si>
  <si>
    <t>SIA "Voldemārs"</t>
  </si>
  <si>
    <t>Lilika Lonska</t>
  </si>
  <si>
    <t>Raimonds Ločmelis</t>
  </si>
  <si>
    <t>Z/S Arāji</t>
  </si>
  <si>
    <t>SIA Nākotne</t>
  </si>
  <si>
    <t>SIA "Markol"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</si>
  <si>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</si>
  <si>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</si>
  <si>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</si>
  <si>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</si>
  <si>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</si>
  <si>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</si>
  <si>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</si>
  <si>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</si>
  <si>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</si>
  <si>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</si>
  <si>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</si>
  <si>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</si>
  <si>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</si>
  <si>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</si>
  <si>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</si>
  <si>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</si>
  <si>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</si>
  <si>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</si>
  <si>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2018.g. IIIcet.</t>
  </si>
  <si>
    <t>2018.g. I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</si>
</sst>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0" xfId="0" applyBorder="1"/>
    <xf numFmtId="9" fontId="3" fillId="0" borderId="0" xfId="0" applyNumberFormat="1" applyFon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164" fontId="6" fillId="3" borderId="15" xfId="0" applyNumberFormat="1" applyFont="1" applyFill="1" applyBorder="1"/>
    <xf numFmtId="3" fontId="0" fillId="0" borderId="10" xfId="0" applyNumberFormat="1" applyBorder="1" applyAlignment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0" fontId="3" fillId="0" borderId="0" xfId="0" applyNumberFormat="1" applyFont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4" fontId="0" fillId="4" borderId="10" xfId="0" applyNumberFormat="1" applyFill="1" applyBorder="1" applyAlignment="1">
      <alignment horizontal="right"/>
    </xf>
    <xf numFmtId="0" fontId="0" fillId="0" borderId="10" xfId="0" applyBorder="1" applyAlignment="1">
      <alignment wrapText="1"/>
    </xf>
    <xf numFmtId="0" fontId="0" fillId="4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wrapText="1"/>
    </xf>
    <xf numFmtId="0" fontId="0" fillId="0" borderId="10" xfId="0" applyBorder="1" applyAlignment="1"/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2" fontId="0" fillId="0" borderId="10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3" fontId="0" fillId="4" borderId="10" xfId="0" applyNumberForma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3" fontId="0" fillId="4" borderId="10" xfId="0" applyNumberFormat="1" applyFill="1" applyBorder="1" applyAlignment="1">
      <alignment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Lig_skaita_dinamika_pec_CPV!$A$29:$A$44</c:f>
              <c:strCache>
                <c:ptCount val="16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</c:strCache>
            </c:strRef>
          </c:cat>
          <c:val>
            <c:numRef>
              <c:f>Lig_skaita_dinamika_pec_CPV!$B$29:$B$44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  <c:pt idx="14">
                  <c:v>27</c:v>
                </c:pt>
                <c:pt idx="1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Lig_skaita_dinamika_pec_CPV!$A$29:$A$44</c:f>
              <c:strCache>
                <c:ptCount val="16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</c:strCache>
            </c:strRef>
          </c:cat>
          <c:val>
            <c:numRef>
              <c:f>Lig_skaita_dinamika_pec_CPV!$C$29:$C$44</c:f>
              <c:numCache>
                <c:formatCode>General</c:formatCode>
                <c:ptCount val="16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Lig_skaita_dinamika_pec_CPV!$A$29:$A$44</c:f>
              <c:strCache>
                <c:ptCount val="16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</c:strCache>
            </c:strRef>
          </c:cat>
          <c:val>
            <c:numRef>
              <c:f>Lig_skaita_dinamika_pec_CPV!$D$29:$D$44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  <c:pt idx="14">
                  <c:v>14</c:v>
                </c:pt>
                <c:pt idx="1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6281174819674238E-2"/>
                  <c:y val="2.29605884244706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Ligumcenu_dinamika_pec_CPV!$A$31:$A$46</c:f>
              <c:strCache>
                <c:ptCount val="16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</c:strCache>
            </c:strRef>
          </c:cat>
          <c:val>
            <c:numRef>
              <c:f>Ligumcenu_dinamika_pec_CPV!$B$31:$B$46</c:f>
              <c:numCache>
                <c:formatCode>#,##0</c:formatCode>
                <c:ptCount val="16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  <c:pt idx="14">
                  <c:v>352378</c:v>
                </c:pt>
                <c:pt idx="15">
                  <c:v>848013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3.1746027967215054E-2"/>
                  <c:y val="-2.10803689064559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Ligumcenu_dinamika_pec_CPV!$A$31:$A$46</c:f>
              <c:strCache>
                <c:ptCount val="16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</c:strCache>
            </c:strRef>
          </c:cat>
          <c:val>
            <c:numRef>
              <c:f>Ligumcenu_dinamika_pec_CPV!$C$31:$C$46</c:f>
              <c:numCache>
                <c:formatCode>#,##0</c:formatCode>
                <c:ptCount val="16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  <c:pt idx="14">
                  <c:v>11941</c:v>
                </c:pt>
                <c:pt idx="15">
                  <c:v>10980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Ligumcenu_dinamika_pec_CPV!$A$31:$A$46</c:f>
              <c:strCache>
                <c:ptCount val="16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</c:strCache>
            </c:strRef>
          </c:cat>
          <c:val>
            <c:numRef>
              <c:f>Ligumcenu_dinamika_pec_CPV!$D$31:$D$46</c:f>
              <c:numCache>
                <c:formatCode>#,##0</c:formatCode>
                <c:ptCount val="16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  <c:pt idx="14">
                  <c:v>10120</c:v>
                </c:pt>
                <c:pt idx="15">
                  <c:v>12632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161925</xdr:rowOff>
    </xdr:from>
    <xdr:to>
      <xdr:col>9</xdr:col>
      <xdr:colOff>371474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12</xdr:col>
      <xdr:colOff>123825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topLeftCell="A56" workbookViewId="0">
      <selection activeCell="G55" sqref="G55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10" max="10" width="13" customWidth="1"/>
    <col min="241" max="241" width="4.140625" customWidth="1"/>
    <col min="242" max="242" width="11.5703125" customWidth="1"/>
    <col min="243" max="243" width="18.42578125" customWidth="1"/>
    <col min="244" max="244" width="18.7109375" customWidth="1"/>
    <col min="245" max="245" width="7.42578125" customWidth="1"/>
    <col min="246" max="246" width="13.5703125" customWidth="1"/>
    <col min="247" max="247" width="13.140625" customWidth="1"/>
    <col min="249" max="249" width="65.42578125" customWidth="1"/>
    <col min="497" max="497" width="4.140625" customWidth="1"/>
    <col min="498" max="498" width="11.5703125" customWidth="1"/>
    <col min="499" max="499" width="18.42578125" customWidth="1"/>
    <col min="500" max="500" width="18.7109375" customWidth="1"/>
    <col min="501" max="501" width="7.42578125" customWidth="1"/>
    <col min="502" max="502" width="13.5703125" customWidth="1"/>
    <col min="503" max="503" width="13.140625" customWidth="1"/>
    <col min="505" max="505" width="65.42578125" customWidth="1"/>
    <col min="753" max="753" width="4.140625" customWidth="1"/>
    <col min="754" max="754" width="11.5703125" customWidth="1"/>
    <col min="755" max="755" width="18.42578125" customWidth="1"/>
    <col min="756" max="756" width="18.7109375" customWidth="1"/>
    <col min="757" max="757" width="7.42578125" customWidth="1"/>
    <col min="758" max="758" width="13.5703125" customWidth="1"/>
    <col min="759" max="759" width="13.140625" customWidth="1"/>
    <col min="761" max="761" width="65.42578125" customWidth="1"/>
    <col min="1009" max="1009" width="4.140625" customWidth="1"/>
    <col min="1010" max="1010" width="11.5703125" customWidth="1"/>
    <col min="1011" max="1011" width="18.42578125" customWidth="1"/>
    <col min="1012" max="1012" width="18.7109375" customWidth="1"/>
    <col min="1013" max="1013" width="7.42578125" customWidth="1"/>
    <col min="1014" max="1014" width="13.5703125" customWidth="1"/>
    <col min="1015" max="1015" width="13.140625" customWidth="1"/>
    <col min="1017" max="1017" width="65.42578125" customWidth="1"/>
    <col min="1265" max="1265" width="4.140625" customWidth="1"/>
    <col min="1266" max="1266" width="11.5703125" customWidth="1"/>
    <col min="1267" max="1267" width="18.42578125" customWidth="1"/>
    <col min="1268" max="1268" width="18.7109375" customWidth="1"/>
    <col min="1269" max="1269" width="7.42578125" customWidth="1"/>
    <col min="1270" max="1270" width="13.5703125" customWidth="1"/>
    <col min="1271" max="1271" width="13.140625" customWidth="1"/>
    <col min="1273" max="1273" width="65.42578125" customWidth="1"/>
    <col min="1521" max="1521" width="4.140625" customWidth="1"/>
    <col min="1522" max="1522" width="11.5703125" customWidth="1"/>
    <col min="1523" max="1523" width="18.42578125" customWidth="1"/>
    <col min="1524" max="1524" width="18.7109375" customWidth="1"/>
    <col min="1525" max="1525" width="7.42578125" customWidth="1"/>
    <col min="1526" max="1526" width="13.5703125" customWidth="1"/>
    <col min="1527" max="1527" width="13.140625" customWidth="1"/>
    <col min="1529" max="1529" width="65.42578125" customWidth="1"/>
    <col min="1777" max="1777" width="4.140625" customWidth="1"/>
    <col min="1778" max="1778" width="11.5703125" customWidth="1"/>
    <col min="1779" max="1779" width="18.42578125" customWidth="1"/>
    <col min="1780" max="1780" width="18.7109375" customWidth="1"/>
    <col min="1781" max="1781" width="7.42578125" customWidth="1"/>
    <col min="1782" max="1782" width="13.5703125" customWidth="1"/>
    <col min="1783" max="1783" width="13.140625" customWidth="1"/>
    <col min="1785" max="1785" width="65.42578125" customWidth="1"/>
    <col min="2033" max="2033" width="4.140625" customWidth="1"/>
    <col min="2034" max="2034" width="11.5703125" customWidth="1"/>
    <col min="2035" max="2035" width="18.42578125" customWidth="1"/>
    <col min="2036" max="2036" width="18.7109375" customWidth="1"/>
    <col min="2037" max="2037" width="7.42578125" customWidth="1"/>
    <col min="2038" max="2038" width="13.5703125" customWidth="1"/>
    <col min="2039" max="2039" width="13.140625" customWidth="1"/>
    <col min="2041" max="2041" width="65.42578125" customWidth="1"/>
    <col min="2289" max="2289" width="4.140625" customWidth="1"/>
    <col min="2290" max="2290" width="11.5703125" customWidth="1"/>
    <col min="2291" max="2291" width="18.42578125" customWidth="1"/>
    <col min="2292" max="2292" width="18.7109375" customWidth="1"/>
    <col min="2293" max="2293" width="7.42578125" customWidth="1"/>
    <col min="2294" max="2294" width="13.5703125" customWidth="1"/>
    <col min="2295" max="2295" width="13.140625" customWidth="1"/>
    <col min="2297" max="2297" width="65.42578125" customWidth="1"/>
    <col min="2545" max="2545" width="4.140625" customWidth="1"/>
    <col min="2546" max="2546" width="11.5703125" customWidth="1"/>
    <col min="2547" max="2547" width="18.42578125" customWidth="1"/>
    <col min="2548" max="2548" width="18.7109375" customWidth="1"/>
    <col min="2549" max="2549" width="7.42578125" customWidth="1"/>
    <col min="2550" max="2550" width="13.5703125" customWidth="1"/>
    <col min="2551" max="2551" width="13.140625" customWidth="1"/>
    <col min="2553" max="2553" width="65.42578125" customWidth="1"/>
    <col min="2801" max="2801" width="4.140625" customWidth="1"/>
    <col min="2802" max="2802" width="11.5703125" customWidth="1"/>
    <col min="2803" max="2803" width="18.42578125" customWidth="1"/>
    <col min="2804" max="2804" width="18.7109375" customWidth="1"/>
    <col min="2805" max="2805" width="7.42578125" customWidth="1"/>
    <col min="2806" max="2806" width="13.5703125" customWidth="1"/>
    <col min="2807" max="2807" width="13.140625" customWidth="1"/>
    <col min="2809" max="2809" width="65.42578125" customWidth="1"/>
    <col min="3057" max="3057" width="4.140625" customWidth="1"/>
    <col min="3058" max="3058" width="11.5703125" customWidth="1"/>
    <col min="3059" max="3059" width="18.42578125" customWidth="1"/>
    <col min="3060" max="3060" width="18.7109375" customWidth="1"/>
    <col min="3061" max="3061" width="7.42578125" customWidth="1"/>
    <col min="3062" max="3062" width="13.5703125" customWidth="1"/>
    <col min="3063" max="3063" width="13.140625" customWidth="1"/>
    <col min="3065" max="3065" width="65.42578125" customWidth="1"/>
    <col min="3313" max="3313" width="4.140625" customWidth="1"/>
    <col min="3314" max="3314" width="11.5703125" customWidth="1"/>
    <col min="3315" max="3315" width="18.42578125" customWidth="1"/>
    <col min="3316" max="3316" width="18.7109375" customWidth="1"/>
    <col min="3317" max="3317" width="7.42578125" customWidth="1"/>
    <col min="3318" max="3318" width="13.5703125" customWidth="1"/>
    <col min="3319" max="3319" width="13.140625" customWidth="1"/>
    <col min="3321" max="3321" width="65.42578125" customWidth="1"/>
    <col min="3569" max="3569" width="4.140625" customWidth="1"/>
    <col min="3570" max="3570" width="11.5703125" customWidth="1"/>
    <col min="3571" max="3571" width="18.42578125" customWidth="1"/>
    <col min="3572" max="3572" width="18.7109375" customWidth="1"/>
    <col min="3573" max="3573" width="7.42578125" customWidth="1"/>
    <col min="3574" max="3574" width="13.5703125" customWidth="1"/>
    <col min="3575" max="3575" width="13.140625" customWidth="1"/>
    <col min="3577" max="3577" width="65.42578125" customWidth="1"/>
    <col min="3825" max="3825" width="4.140625" customWidth="1"/>
    <col min="3826" max="3826" width="11.5703125" customWidth="1"/>
    <col min="3827" max="3827" width="18.42578125" customWidth="1"/>
    <col min="3828" max="3828" width="18.7109375" customWidth="1"/>
    <col min="3829" max="3829" width="7.42578125" customWidth="1"/>
    <col min="3830" max="3830" width="13.5703125" customWidth="1"/>
    <col min="3831" max="3831" width="13.140625" customWidth="1"/>
    <col min="3833" max="3833" width="65.42578125" customWidth="1"/>
    <col min="4081" max="4081" width="4.140625" customWidth="1"/>
    <col min="4082" max="4082" width="11.5703125" customWidth="1"/>
    <col min="4083" max="4083" width="18.42578125" customWidth="1"/>
    <col min="4084" max="4084" width="18.7109375" customWidth="1"/>
    <col min="4085" max="4085" width="7.42578125" customWidth="1"/>
    <col min="4086" max="4086" width="13.5703125" customWidth="1"/>
    <col min="4087" max="4087" width="13.140625" customWidth="1"/>
    <col min="4089" max="4089" width="65.42578125" customWidth="1"/>
    <col min="4337" max="4337" width="4.140625" customWidth="1"/>
    <col min="4338" max="4338" width="11.5703125" customWidth="1"/>
    <col min="4339" max="4339" width="18.42578125" customWidth="1"/>
    <col min="4340" max="4340" width="18.7109375" customWidth="1"/>
    <col min="4341" max="4341" width="7.42578125" customWidth="1"/>
    <col min="4342" max="4342" width="13.5703125" customWidth="1"/>
    <col min="4343" max="4343" width="13.140625" customWidth="1"/>
    <col min="4345" max="4345" width="65.42578125" customWidth="1"/>
    <col min="4593" max="4593" width="4.140625" customWidth="1"/>
    <col min="4594" max="4594" width="11.5703125" customWidth="1"/>
    <col min="4595" max="4595" width="18.42578125" customWidth="1"/>
    <col min="4596" max="4596" width="18.7109375" customWidth="1"/>
    <col min="4597" max="4597" width="7.42578125" customWidth="1"/>
    <col min="4598" max="4598" width="13.5703125" customWidth="1"/>
    <col min="4599" max="4599" width="13.140625" customWidth="1"/>
    <col min="4601" max="4601" width="65.42578125" customWidth="1"/>
    <col min="4849" max="4849" width="4.140625" customWidth="1"/>
    <col min="4850" max="4850" width="11.5703125" customWidth="1"/>
    <col min="4851" max="4851" width="18.42578125" customWidth="1"/>
    <col min="4852" max="4852" width="18.7109375" customWidth="1"/>
    <col min="4853" max="4853" width="7.42578125" customWidth="1"/>
    <col min="4854" max="4854" width="13.5703125" customWidth="1"/>
    <col min="4855" max="4855" width="13.140625" customWidth="1"/>
    <col min="4857" max="4857" width="65.42578125" customWidth="1"/>
    <col min="5105" max="5105" width="4.140625" customWidth="1"/>
    <col min="5106" max="5106" width="11.5703125" customWidth="1"/>
    <col min="5107" max="5107" width="18.42578125" customWidth="1"/>
    <col min="5108" max="5108" width="18.7109375" customWidth="1"/>
    <col min="5109" max="5109" width="7.42578125" customWidth="1"/>
    <col min="5110" max="5110" width="13.5703125" customWidth="1"/>
    <col min="5111" max="5111" width="13.140625" customWidth="1"/>
    <col min="5113" max="5113" width="65.42578125" customWidth="1"/>
    <col min="5361" max="5361" width="4.140625" customWidth="1"/>
    <col min="5362" max="5362" width="11.5703125" customWidth="1"/>
    <col min="5363" max="5363" width="18.42578125" customWidth="1"/>
    <col min="5364" max="5364" width="18.7109375" customWidth="1"/>
    <col min="5365" max="5365" width="7.42578125" customWidth="1"/>
    <col min="5366" max="5366" width="13.5703125" customWidth="1"/>
    <col min="5367" max="5367" width="13.140625" customWidth="1"/>
    <col min="5369" max="5369" width="65.42578125" customWidth="1"/>
    <col min="5617" max="5617" width="4.140625" customWidth="1"/>
    <col min="5618" max="5618" width="11.5703125" customWidth="1"/>
    <col min="5619" max="5619" width="18.42578125" customWidth="1"/>
    <col min="5620" max="5620" width="18.7109375" customWidth="1"/>
    <col min="5621" max="5621" width="7.42578125" customWidth="1"/>
    <col min="5622" max="5622" width="13.5703125" customWidth="1"/>
    <col min="5623" max="5623" width="13.140625" customWidth="1"/>
    <col min="5625" max="5625" width="65.42578125" customWidth="1"/>
    <col min="5873" max="5873" width="4.140625" customWidth="1"/>
    <col min="5874" max="5874" width="11.5703125" customWidth="1"/>
    <col min="5875" max="5875" width="18.42578125" customWidth="1"/>
    <col min="5876" max="5876" width="18.7109375" customWidth="1"/>
    <col min="5877" max="5877" width="7.42578125" customWidth="1"/>
    <col min="5878" max="5878" width="13.5703125" customWidth="1"/>
    <col min="5879" max="5879" width="13.140625" customWidth="1"/>
    <col min="5881" max="5881" width="65.42578125" customWidth="1"/>
    <col min="6129" max="6129" width="4.140625" customWidth="1"/>
    <col min="6130" max="6130" width="11.5703125" customWidth="1"/>
    <col min="6131" max="6131" width="18.42578125" customWidth="1"/>
    <col min="6132" max="6132" width="18.7109375" customWidth="1"/>
    <col min="6133" max="6133" width="7.42578125" customWidth="1"/>
    <col min="6134" max="6134" width="13.5703125" customWidth="1"/>
    <col min="6135" max="6135" width="13.140625" customWidth="1"/>
    <col min="6137" max="6137" width="65.42578125" customWidth="1"/>
    <col min="6385" max="6385" width="4.140625" customWidth="1"/>
    <col min="6386" max="6386" width="11.5703125" customWidth="1"/>
    <col min="6387" max="6387" width="18.42578125" customWidth="1"/>
    <col min="6388" max="6388" width="18.7109375" customWidth="1"/>
    <col min="6389" max="6389" width="7.42578125" customWidth="1"/>
    <col min="6390" max="6390" width="13.5703125" customWidth="1"/>
    <col min="6391" max="6391" width="13.140625" customWidth="1"/>
    <col min="6393" max="6393" width="65.42578125" customWidth="1"/>
    <col min="6641" max="6641" width="4.140625" customWidth="1"/>
    <col min="6642" max="6642" width="11.5703125" customWidth="1"/>
    <col min="6643" max="6643" width="18.42578125" customWidth="1"/>
    <col min="6644" max="6644" width="18.7109375" customWidth="1"/>
    <col min="6645" max="6645" width="7.42578125" customWidth="1"/>
    <col min="6646" max="6646" width="13.5703125" customWidth="1"/>
    <col min="6647" max="6647" width="13.140625" customWidth="1"/>
    <col min="6649" max="6649" width="65.42578125" customWidth="1"/>
    <col min="6897" max="6897" width="4.140625" customWidth="1"/>
    <col min="6898" max="6898" width="11.5703125" customWidth="1"/>
    <col min="6899" max="6899" width="18.42578125" customWidth="1"/>
    <col min="6900" max="6900" width="18.7109375" customWidth="1"/>
    <col min="6901" max="6901" width="7.42578125" customWidth="1"/>
    <col min="6902" max="6902" width="13.5703125" customWidth="1"/>
    <col min="6903" max="6903" width="13.140625" customWidth="1"/>
    <col min="6905" max="6905" width="65.42578125" customWidth="1"/>
    <col min="7153" max="7153" width="4.140625" customWidth="1"/>
    <col min="7154" max="7154" width="11.5703125" customWidth="1"/>
    <col min="7155" max="7155" width="18.42578125" customWidth="1"/>
    <col min="7156" max="7156" width="18.7109375" customWidth="1"/>
    <col min="7157" max="7157" width="7.42578125" customWidth="1"/>
    <col min="7158" max="7158" width="13.5703125" customWidth="1"/>
    <col min="7159" max="7159" width="13.140625" customWidth="1"/>
    <col min="7161" max="7161" width="65.42578125" customWidth="1"/>
    <col min="7409" max="7409" width="4.140625" customWidth="1"/>
    <col min="7410" max="7410" width="11.5703125" customWidth="1"/>
    <col min="7411" max="7411" width="18.42578125" customWidth="1"/>
    <col min="7412" max="7412" width="18.7109375" customWidth="1"/>
    <col min="7413" max="7413" width="7.42578125" customWidth="1"/>
    <col min="7414" max="7414" width="13.5703125" customWidth="1"/>
    <col min="7415" max="7415" width="13.140625" customWidth="1"/>
    <col min="7417" max="7417" width="65.42578125" customWidth="1"/>
    <col min="7665" max="7665" width="4.140625" customWidth="1"/>
    <col min="7666" max="7666" width="11.5703125" customWidth="1"/>
    <col min="7667" max="7667" width="18.42578125" customWidth="1"/>
    <col min="7668" max="7668" width="18.7109375" customWidth="1"/>
    <col min="7669" max="7669" width="7.42578125" customWidth="1"/>
    <col min="7670" max="7670" width="13.5703125" customWidth="1"/>
    <col min="7671" max="7671" width="13.140625" customWidth="1"/>
    <col min="7673" max="7673" width="65.42578125" customWidth="1"/>
    <col min="7921" max="7921" width="4.140625" customWidth="1"/>
    <col min="7922" max="7922" width="11.5703125" customWidth="1"/>
    <col min="7923" max="7923" width="18.42578125" customWidth="1"/>
    <col min="7924" max="7924" width="18.7109375" customWidth="1"/>
    <col min="7925" max="7925" width="7.42578125" customWidth="1"/>
    <col min="7926" max="7926" width="13.5703125" customWidth="1"/>
    <col min="7927" max="7927" width="13.140625" customWidth="1"/>
    <col min="7929" max="7929" width="65.42578125" customWidth="1"/>
    <col min="8177" max="8177" width="4.140625" customWidth="1"/>
    <col min="8178" max="8178" width="11.5703125" customWidth="1"/>
    <col min="8179" max="8179" width="18.42578125" customWidth="1"/>
    <col min="8180" max="8180" width="18.7109375" customWidth="1"/>
    <col min="8181" max="8181" width="7.42578125" customWidth="1"/>
    <col min="8182" max="8182" width="13.5703125" customWidth="1"/>
    <col min="8183" max="8183" width="13.140625" customWidth="1"/>
    <col min="8185" max="8185" width="65.42578125" customWidth="1"/>
    <col min="8433" max="8433" width="4.140625" customWidth="1"/>
    <col min="8434" max="8434" width="11.5703125" customWidth="1"/>
    <col min="8435" max="8435" width="18.42578125" customWidth="1"/>
    <col min="8436" max="8436" width="18.7109375" customWidth="1"/>
    <col min="8437" max="8437" width="7.42578125" customWidth="1"/>
    <col min="8438" max="8438" width="13.5703125" customWidth="1"/>
    <col min="8439" max="8439" width="13.140625" customWidth="1"/>
    <col min="8441" max="8441" width="65.42578125" customWidth="1"/>
    <col min="8689" max="8689" width="4.140625" customWidth="1"/>
    <col min="8690" max="8690" width="11.5703125" customWidth="1"/>
    <col min="8691" max="8691" width="18.42578125" customWidth="1"/>
    <col min="8692" max="8692" width="18.7109375" customWidth="1"/>
    <col min="8693" max="8693" width="7.42578125" customWidth="1"/>
    <col min="8694" max="8694" width="13.5703125" customWidth="1"/>
    <col min="8695" max="8695" width="13.140625" customWidth="1"/>
    <col min="8697" max="8697" width="65.42578125" customWidth="1"/>
    <col min="8945" max="8945" width="4.140625" customWidth="1"/>
    <col min="8946" max="8946" width="11.5703125" customWidth="1"/>
    <col min="8947" max="8947" width="18.42578125" customWidth="1"/>
    <col min="8948" max="8948" width="18.7109375" customWidth="1"/>
    <col min="8949" max="8949" width="7.42578125" customWidth="1"/>
    <col min="8950" max="8950" width="13.5703125" customWidth="1"/>
    <col min="8951" max="8951" width="13.140625" customWidth="1"/>
    <col min="8953" max="8953" width="65.42578125" customWidth="1"/>
    <col min="9201" max="9201" width="4.140625" customWidth="1"/>
    <col min="9202" max="9202" width="11.5703125" customWidth="1"/>
    <col min="9203" max="9203" width="18.42578125" customWidth="1"/>
    <col min="9204" max="9204" width="18.7109375" customWidth="1"/>
    <col min="9205" max="9205" width="7.42578125" customWidth="1"/>
    <col min="9206" max="9206" width="13.5703125" customWidth="1"/>
    <col min="9207" max="9207" width="13.140625" customWidth="1"/>
    <col min="9209" max="9209" width="65.42578125" customWidth="1"/>
    <col min="9457" max="9457" width="4.140625" customWidth="1"/>
    <col min="9458" max="9458" width="11.5703125" customWidth="1"/>
    <col min="9459" max="9459" width="18.42578125" customWidth="1"/>
    <col min="9460" max="9460" width="18.7109375" customWidth="1"/>
    <col min="9461" max="9461" width="7.42578125" customWidth="1"/>
    <col min="9462" max="9462" width="13.5703125" customWidth="1"/>
    <col min="9463" max="9463" width="13.140625" customWidth="1"/>
    <col min="9465" max="9465" width="65.42578125" customWidth="1"/>
    <col min="9713" max="9713" width="4.140625" customWidth="1"/>
    <col min="9714" max="9714" width="11.5703125" customWidth="1"/>
    <col min="9715" max="9715" width="18.42578125" customWidth="1"/>
    <col min="9716" max="9716" width="18.7109375" customWidth="1"/>
    <col min="9717" max="9717" width="7.42578125" customWidth="1"/>
    <col min="9718" max="9718" width="13.5703125" customWidth="1"/>
    <col min="9719" max="9719" width="13.140625" customWidth="1"/>
    <col min="9721" max="9721" width="65.42578125" customWidth="1"/>
    <col min="9969" max="9969" width="4.140625" customWidth="1"/>
    <col min="9970" max="9970" width="11.5703125" customWidth="1"/>
    <col min="9971" max="9971" width="18.42578125" customWidth="1"/>
    <col min="9972" max="9972" width="18.7109375" customWidth="1"/>
    <col min="9973" max="9973" width="7.42578125" customWidth="1"/>
    <col min="9974" max="9974" width="13.5703125" customWidth="1"/>
    <col min="9975" max="9975" width="13.140625" customWidth="1"/>
    <col min="9977" max="9977" width="65.42578125" customWidth="1"/>
    <col min="10225" max="10225" width="4.140625" customWidth="1"/>
    <col min="10226" max="10226" width="11.5703125" customWidth="1"/>
    <col min="10227" max="10227" width="18.42578125" customWidth="1"/>
    <col min="10228" max="10228" width="18.7109375" customWidth="1"/>
    <col min="10229" max="10229" width="7.42578125" customWidth="1"/>
    <col min="10230" max="10230" width="13.5703125" customWidth="1"/>
    <col min="10231" max="10231" width="13.140625" customWidth="1"/>
    <col min="10233" max="10233" width="65.42578125" customWidth="1"/>
    <col min="10481" max="10481" width="4.140625" customWidth="1"/>
    <col min="10482" max="10482" width="11.5703125" customWidth="1"/>
    <col min="10483" max="10483" width="18.42578125" customWidth="1"/>
    <col min="10484" max="10484" width="18.7109375" customWidth="1"/>
    <col min="10485" max="10485" width="7.42578125" customWidth="1"/>
    <col min="10486" max="10486" width="13.5703125" customWidth="1"/>
    <col min="10487" max="10487" width="13.140625" customWidth="1"/>
    <col min="10489" max="10489" width="65.42578125" customWidth="1"/>
    <col min="10737" max="10737" width="4.140625" customWidth="1"/>
    <col min="10738" max="10738" width="11.5703125" customWidth="1"/>
    <col min="10739" max="10739" width="18.42578125" customWidth="1"/>
    <col min="10740" max="10740" width="18.7109375" customWidth="1"/>
    <col min="10741" max="10741" width="7.42578125" customWidth="1"/>
    <col min="10742" max="10742" width="13.5703125" customWidth="1"/>
    <col min="10743" max="10743" width="13.140625" customWidth="1"/>
    <col min="10745" max="10745" width="65.42578125" customWidth="1"/>
    <col min="10993" max="10993" width="4.140625" customWidth="1"/>
    <col min="10994" max="10994" width="11.5703125" customWidth="1"/>
    <col min="10995" max="10995" width="18.42578125" customWidth="1"/>
    <col min="10996" max="10996" width="18.7109375" customWidth="1"/>
    <col min="10997" max="10997" width="7.42578125" customWidth="1"/>
    <col min="10998" max="10998" width="13.5703125" customWidth="1"/>
    <col min="10999" max="10999" width="13.140625" customWidth="1"/>
    <col min="11001" max="11001" width="65.42578125" customWidth="1"/>
    <col min="11249" max="11249" width="4.140625" customWidth="1"/>
    <col min="11250" max="11250" width="11.5703125" customWidth="1"/>
    <col min="11251" max="11251" width="18.42578125" customWidth="1"/>
    <col min="11252" max="11252" width="18.7109375" customWidth="1"/>
    <col min="11253" max="11253" width="7.42578125" customWidth="1"/>
    <col min="11254" max="11254" width="13.5703125" customWidth="1"/>
    <col min="11255" max="11255" width="13.140625" customWidth="1"/>
    <col min="11257" max="11257" width="65.42578125" customWidth="1"/>
    <col min="11505" max="11505" width="4.140625" customWidth="1"/>
    <col min="11506" max="11506" width="11.5703125" customWidth="1"/>
    <col min="11507" max="11507" width="18.42578125" customWidth="1"/>
    <col min="11508" max="11508" width="18.7109375" customWidth="1"/>
    <col min="11509" max="11509" width="7.42578125" customWidth="1"/>
    <col min="11510" max="11510" width="13.5703125" customWidth="1"/>
    <col min="11511" max="11511" width="13.140625" customWidth="1"/>
    <col min="11513" max="11513" width="65.42578125" customWidth="1"/>
    <col min="11761" max="11761" width="4.140625" customWidth="1"/>
    <col min="11762" max="11762" width="11.5703125" customWidth="1"/>
    <col min="11763" max="11763" width="18.42578125" customWidth="1"/>
    <col min="11764" max="11764" width="18.7109375" customWidth="1"/>
    <col min="11765" max="11765" width="7.42578125" customWidth="1"/>
    <col min="11766" max="11766" width="13.5703125" customWidth="1"/>
    <col min="11767" max="11767" width="13.140625" customWidth="1"/>
    <col min="11769" max="11769" width="65.42578125" customWidth="1"/>
    <col min="12017" max="12017" width="4.140625" customWidth="1"/>
    <col min="12018" max="12018" width="11.5703125" customWidth="1"/>
    <col min="12019" max="12019" width="18.42578125" customWidth="1"/>
    <col min="12020" max="12020" width="18.7109375" customWidth="1"/>
    <col min="12021" max="12021" width="7.42578125" customWidth="1"/>
    <col min="12022" max="12022" width="13.5703125" customWidth="1"/>
    <col min="12023" max="12023" width="13.140625" customWidth="1"/>
    <col min="12025" max="12025" width="65.42578125" customWidth="1"/>
    <col min="12273" max="12273" width="4.140625" customWidth="1"/>
    <col min="12274" max="12274" width="11.5703125" customWidth="1"/>
    <col min="12275" max="12275" width="18.42578125" customWidth="1"/>
    <col min="12276" max="12276" width="18.7109375" customWidth="1"/>
    <col min="12277" max="12277" width="7.42578125" customWidth="1"/>
    <col min="12278" max="12278" width="13.5703125" customWidth="1"/>
    <col min="12279" max="12279" width="13.140625" customWidth="1"/>
    <col min="12281" max="12281" width="65.42578125" customWidth="1"/>
    <col min="12529" max="12529" width="4.140625" customWidth="1"/>
    <col min="12530" max="12530" width="11.5703125" customWidth="1"/>
    <col min="12531" max="12531" width="18.42578125" customWidth="1"/>
    <col min="12532" max="12532" width="18.7109375" customWidth="1"/>
    <col min="12533" max="12533" width="7.42578125" customWidth="1"/>
    <col min="12534" max="12534" width="13.5703125" customWidth="1"/>
    <col min="12535" max="12535" width="13.140625" customWidth="1"/>
    <col min="12537" max="12537" width="65.42578125" customWidth="1"/>
    <col min="12785" max="12785" width="4.140625" customWidth="1"/>
    <col min="12786" max="12786" width="11.5703125" customWidth="1"/>
    <col min="12787" max="12787" width="18.42578125" customWidth="1"/>
    <col min="12788" max="12788" width="18.7109375" customWidth="1"/>
    <col min="12789" max="12789" width="7.42578125" customWidth="1"/>
    <col min="12790" max="12790" width="13.5703125" customWidth="1"/>
    <col min="12791" max="12791" width="13.140625" customWidth="1"/>
    <col min="12793" max="12793" width="65.42578125" customWidth="1"/>
    <col min="13041" max="13041" width="4.140625" customWidth="1"/>
    <col min="13042" max="13042" width="11.5703125" customWidth="1"/>
    <col min="13043" max="13043" width="18.42578125" customWidth="1"/>
    <col min="13044" max="13044" width="18.7109375" customWidth="1"/>
    <col min="13045" max="13045" width="7.42578125" customWidth="1"/>
    <col min="13046" max="13046" width="13.5703125" customWidth="1"/>
    <col min="13047" max="13047" width="13.140625" customWidth="1"/>
    <col min="13049" max="13049" width="65.42578125" customWidth="1"/>
    <col min="13297" max="13297" width="4.140625" customWidth="1"/>
    <col min="13298" max="13298" width="11.5703125" customWidth="1"/>
    <col min="13299" max="13299" width="18.42578125" customWidth="1"/>
    <col min="13300" max="13300" width="18.7109375" customWidth="1"/>
    <col min="13301" max="13301" width="7.42578125" customWidth="1"/>
    <col min="13302" max="13302" width="13.5703125" customWidth="1"/>
    <col min="13303" max="13303" width="13.140625" customWidth="1"/>
    <col min="13305" max="13305" width="65.42578125" customWidth="1"/>
    <col min="13553" max="13553" width="4.140625" customWidth="1"/>
    <col min="13554" max="13554" width="11.5703125" customWidth="1"/>
    <col min="13555" max="13555" width="18.42578125" customWidth="1"/>
    <col min="13556" max="13556" width="18.7109375" customWidth="1"/>
    <col min="13557" max="13557" width="7.42578125" customWidth="1"/>
    <col min="13558" max="13558" width="13.5703125" customWidth="1"/>
    <col min="13559" max="13559" width="13.140625" customWidth="1"/>
    <col min="13561" max="13561" width="65.42578125" customWidth="1"/>
    <col min="13809" max="13809" width="4.140625" customWidth="1"/>
    <col min="13810" max="13810" width="11.5703125" customWidth="1"/>
    <col min="13811" max="13811" width="18.42578125" customWidth="1"/>
    <col min="13812" max="13812" width="18.7109375" customWidth="1"/>
    <col min="13813" max="13813" width="7.42578125" customWidth="1"/>
    <col min="13814" max="13814" width="13.5703125" customWidth="1"/>
    <col min="13815" max="13815" width="13.140625" customWidth="1"/>
    <col min="13817" max="13817" width="65.42578125" customWidth="1"/>
    <col min="14065" max="14065" width="4.140625" customWidth="1"/>
    <col min="14066" max="14066" width="11.5703125" customWidth="1"/>
    <col min="14067" max="14067" width="18.42578125" customWidth="1"/>
    <col min="14068" max="14068" width="18.7109375" customWidth="1"/>
    <col min="14069" max="14069" width="7.42578125" customWidth="1"/>
    <col min="14070" max="14070" width="13.5703125" customWidth="1"/>
    <col min="14071" max="14071" width="13.140625" customWidth="1"/>
    <col min="14073" max="14073" width="65.42578125" customWidth="1"/>
    <col min="14321" max="14321" width="4.140625" customWidth="1"/>
    <col min="14322" max="14322" width="11.5703125" customWidth="1"/>
    <col min="14323" max="14323" width="18.42578125" customWidth="1"/>
    <col min="14324" max="14324" width="18.7109375" customWidth="1"/>
    <col min="14325" max="14325" width="7.42578125" customWidth="1"/>
    <col min="14326" max="14326" width="13.5703125" customWidth="1"/>
    <col min="14327" max="14327" width="13.140625" customWidth="1"/>
    <col min="14329" max="14329" width="65.42578125" customWidth="1"/>
    <col min="14577" max="14577" width="4.140625" customWidth="1"/>
    <col min="14578" max="14578" width="11.5703125" customWidth="1"/>
    <col min="14579" max="14579" width="18.42578125" customWidth="1"/>
    <col min="14580" max="14580" width="18.7109375" customWidth="1"/>
    <col min="14581" max="14581" width="7.42578125" customWidth="1"/>
    <col min="14582" max="14582" width="13.5703125" customWidth="1"/>
    <col min="14583" max="14583" width="13.140625" customWidth="1"/>
    <col min="14585" max="14585" width="65.42578125" customWidth="1"/>
    <col min="14833" max="14833" width="4.140625" customWidth="1"/>
    <col min="14834" max="14834" width="11.5703125" customWidth="1"/>
    <col min="14835" max="14835" width="18.42578125" customWidth="1"/>
    <col min="14836" max="14836" width="18.7109375" customWidth="1"/>
    <col min="14837" max="14837" width="7.42578125" customWidth="1"/>
    <col min="14838" max="14838" width="13.5703125" customWidth="1"/>
    <col min="14839" max="14839" width="13.140625" customWidth="1"/>
    <col min="14841" max="14841" width="65.42578125" customWidth="1"/>
    <col min="15089" max="15089" width="4.140625" customWidth="1"/>
    <col min="15090" max="15090" width="11.5703125" customWidth="1"/>
    <col min="15091" max="15091" width="18.42578125" customWidth="1"/>
    <col min="15092" max="15092" width="18.7109375" customWidth="1"/>
    <col min="15093" max="15093" width="7.42578125" customWidth="1"/>
    <col min="15094" max="15094" width="13.5703125" customWidth="1"/>
    <col min="15095" max="15095" width="13.140625" customWidth="1"/>
    <col min="15097" max="15097" width="65.42578125" customWidth="1"/>
    <col min="15345" max="15345" width="4.140625" customWidth="1"/>
    <col min="15346" max="15346" width="11.5703125" customWidth="1"/>
    <col min="15347" max="15347" width="18.42578125" customWidth="1"/>
    <col min="15348" max="15348" width="18.7109375" customWidth="1"/>
    <col min="15349" max="15349" width="7.42578125" customWidth="1"/>
    <col min="15350" max="15350" width="13.5703125" customWidth="1"/>
    <col min="15351" max="15351" width="13.140625" customWidth="1"/>
    <col min="15353" max="15353" width="65.42578125" customWidth="1"/>
    <col min="15601" max="15601" width="4.140625" customWidth="1"/>
    <col min="15602" max="15602" width="11.5703125" customWidth="1"/>
    <col min="15603" max="15603" width="18.42578125" customWidth="1"/>
    <col min="15604" max="15604" width="18.7109375" customWidth="1"/>
    <col min="15605" max="15605" width="7.42578125" customWidth="1"/>
    <col min="15606" max="15606" width="13.5703125" customWidth="1"/>
    <col min="15607" max="15607" width="13.140625" customWidth="1"/>
    <col min="15609" max="15609" width="65.42578125" customWidth="1"/>
    <col min="15857" max="15857" width="4.140625" customWidth="1"/>
    <col min="15858" max="15858" width="11.5703125" customWidth="1"/>
    <col min="15859" max="15859" width="18.42578125" customWidth="1"/>
    <col min="15860" max="15860" width="18.7109375" customWidth="1"/>
    <col min="15861" max="15861" width="7.42578125" customWidth="1"/>
    <col min="15862" max="15862" width="13.5703125" customWidth="1"/>
    <col min="15863" max="15863" width="13.140625" customWidth="1"/>
    <col min="15865" max="15865" width="65.42578125" customWidth="1"/>
    <col min="16113" max="16113" width="4.140625" customWidth="1"/>
    <col min="16114" max="16114" width="11.5703125" customWidth="1"/>
    <col min="16115" max="16115" width="18.42578125" customWidth="1"/>
    <col min="16116" max="16116" width="18.7109375" customWidth="1"/>
    <col min="16117" max="16117" width="7.42578125" customWidth="1"/>
    <col min="16118" max="16118" width="13.5703125" customWidth="1"/>
    <col min="16119" max="16119" width="13.140625" customWidth="1"/>
    <col min="16121" max="16121" width="65.42578125" customWidth="1"/>
  </cols>
  <sheetData>
    <row r="1" spans="1:7" ht="29.25" customHeight="1" x14ac:dyDescent="0.25">
      <c r="A1" s="109" t="s">
        <v>102</v>
      </c>
      <c r="B1" s="109"/>
      <c r="C1" s="109"/>
      <c r="D1" s="109"/>
      <c r="E1" s="109"/>
      <c r="F1" s="109"/>
      <c r="G1" s="109"/>
    </row>
    <row r="3" spans="1:7" ht="30" x14ac:dyDescent="0.25">
      <c r="A3" s="110" t="s">
        <v>0</v>
      </c>
      <c r="B3" s="110"/>
      <c r="C3" s="1" t="s">
        <v>1</v>
      </c>
      <c r="D3" s="2" t="s">
        <v>2</v>
      </c>
      <c r="E3" s="2" t="s">
        <v>3</v>
      </c>
      <c r="F3" s="111" t="s">
        <v>4</v>
      </c>
      <c r="G3" s="112"/>
    </row>
    <row r="4" spans="1:7" x14ac:dyDescent="0.25">
      <c r="A4" s="113"/>
      <c r="B4" s="114"/>
      <c r="C4" s="4"/>
      <c r="D4" s="115"/>
      <c r="E4" s="115"/>
      <c r="F4" s="115"/>
      <c r="G4" s="5"/>
    </row>
    <row r="5" spans="1:7" x14ac:dyDescent="0.25">
      <c r="A5" s="120" t="s">
        <v>103</v>
      </c>
      <c r="B5" s="121"/>
      <c r="C5" s="124">
        <v>31</v>
      </c>
      <c r="D5" s="6" t="s">
        <v>5</v>
      </c>
      <c r="E5" s="63">
        <v>62</v>
      </c>
      <c r="F5" s="116">
        <v>848013</v>
      </c>
      <c r="G5" s="116"/>
    </row>
    <row r="6" spans="1:7" ht="15.75" thickBot="1" x14ac:dyDescent="0.3">
      <c r="A6" s="122"/>
      <c r="B6" s="123"/>
      <c r="C6" s="125"/>
      <c r="D6" s="7" t="s">
        <v>6</v>
      </c>
      <c r="E6" s="64">
        <v>6</v>
      </c>
      <c r="F6" s="117">
        <v>10980</v>
      </c>
      <c r="G6" s="117"/>
    </row>
    <row r="7" spans="1:7" ht="15.75" thickTop="1" x14ac:dyDescent="0.25">
      <c r="A7" s="118" t="s">
        <v>7</v>
      </c>
      <c r="B7" s="118"/>
      <c r="C7" s="118"/>
      <c r="D7" s="118"/>
      <c r="E7" s="8">
        <f>SUM(E5:E6)</f>
        <v>68</v>
      </c>
      <c r="F7" s="119">
        <f>SUM(F5:G6)</f>
        <v>858993</v>
      </c>
      <c r="G7" s="119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30" t="s">
        <v>9</v>
      </c>
      <c r="B11" s="131"/>
      <c r="C11" s="131"/>
      <c r="D11" s="131"/>
      <c r="E11" s="132"/>
      <c r="F11" s="12" t="s">
        <v>10</v>
      </c>
      <c r="G11" s="13" t="s">
        <v>11</v>
      </c>
    </row>
    <row r="12" spans="1:7" ht="15.75" thickTop="1" x14ac:dyDescent="0.25">
      <c r="A12" s="133" t="s">
        <v>73</v>
      </c>
      <c r="B12" s="133"/>
      <c r="C12" s="133"/>
      <c r="D12" s="133"/>
      <c r="E12" s="133"/>
      <c r="F12" s="66">
        <v>68</v>
      </c>
      <c r="G12" s="67">
        <f>F12/184</f>
        <v>0.36956521739130432</v>
      </c>
    </row>
    <row r="13" spans="1:7" x14ac:dyDescent="0.25">
      <c r="A13" s="126" t="s">
        <v>74</v>
      </c>
      <c r="B13" s="126"/>
      <c r="C13" s="126"/>
      <c r="D13" s="126"/>
      <c r="E13" s="126"/>
      <c r="F13" s="68">
        <v>58</v>
      </c>
      <c r="G13" s="67">
        <f>F13/184</f>
        <v>0.31521739130434784</v>
      </c>
    </row>
    <row r="14" spans="1:7" ht="15.75" thickBot="1" x14ac:dyDescent="0.3">
      <c r="A14" s="127" t="s">
        <v>75</v>
      </c>
      <c r="B14" s="127"/>
      <c r="C14" s="127"/>
      <c r="D14" s="127"/>
      <c r="E14" s="127"/>
      <c r="F14" s="68">
        <v>58</v>
      </c>
      <c r="G14" s="67">
        <f>F14/184</f>
        <v>0.31521739130434784</v>
      </c>
    </row>
    <row r="15" spans="1:7" ht="15.75" thickTop="1" x14ac:dyDescent="0.25">
      <c r="A15" s="15"/>
      <c r="B15" s="16"/>
      <c r="C15" s="16"/>
      <c r="D15" s="17"/>
      <c r="E15" s="16"/>
      <c r="F15" s="69" t="s">
        <v>12</v>
      </c>
      <c r="G15" s="70">
        <v>1</v>
      </c>
    </row>
    <row r="16" spans="1:7" x14ac:dyDescent="0.25">
      <c r="A16" s="18"/>
      <c r="B16" s="18"/>
      <c r="C16" s="18"/>
      <c r="D16" s="10"/>
      <c r="F16" s="9"/>
      <c r="G16" s="19"/>
    </row>
    <row r="17" spans="1:9" x14ac:dyDescent="0.25">
      <c r="A17" s="18"/>
      <c r="B17" s="3" t="s">
        <v>13</v>
      </c>
      <c r="C17" s="18"/>
      <c r="D17" s="10"/>
      <c r="F17" s="9"/>
      <c r="G17" s="79"/>
    </row>
    <row r="18" spans="1:9" x14ac:dyDescent="0.25">
      <c r="A18" s="18"/>
      <c r="B18" s="18"/>
      <c r="C18" s="18"/>
      <c r="D18" s="10"/>
      <c r="F18" s="9"/>
      <c r="G18" s="19"/>
    </row>
    <row r="19" spans="1:9" ht="53.25" customHeight="1" x14ac:dyDescent="0.25">
      <c r="A19" s="57" t="s">
        <v>14</v>
      </c>
      <c r="B19" s="128" t="s">
        <v>15</v>
      </c>
      <c r="C19" s="128"/>
      <c r="D19" s="128"/>
      <c r="E19" s="128"/>
      <c r="F19" s="2" t="s">
        <v>4</v>
      </c>
      <c r="G19" s="19"/>
    </row>
    <row r="20" spans="1:9" x14ac:dyDescent="0.25">
      <c r="A20" s="58" t="s">
        <v>16</v>
      </c>
      <c r="B20" s="129" t="s">
        <v>50</v>
      </c>
      <c r="C20" s="129"/>
      <c r="D20" s="129"/>
      <c r="E20" s="129"/>
      <c r="F20" s="65">
        <v>154289</v>
      </c>
      <c r="G20" s="91"/>
      <c r="H20" s="18"/>
      <c r="I20" s="18"/>
    </row>
    <row r="21" spans="1:9" x14ac:dyDescent="0.25">
      <c r="A21" s="58" t="s">
        <v>17</v>
      </c>
      <c r="B21" s="108" t="s">
        <v>137</v>
      </c>
      <c r="C21" s="108"/>
      <c r="D21" s="108"/>
      <c r="E21" s="108"/>
      <c r="F21" s="65">
        <v>137034</v>
      </c>
      <c r="G21" s="91"/>
      <c r="H21" s="18"/>
      <c r="I21" s="18"/>
    </row>
    <row r="22" spans="1:9" x14ac:dyDescent="0.25">
      <c r="A22" s="58" t="s">
        <v>18</v>
      </c>
      <c r="B22" s="101" t="s">
        <v>52</v>
      </c>
      <c r="C22" s="102"/>
      <c r="D22" s="102"/>
      <c r="E22" s="103"/>
      <c r="F22" s="65">
        <v>113727</v>
      </c>
      <c r="G22" s="91"/>
      <c r="H22" s="18"/>
      <c r="I22" s="18"/>
    </row>
    <row r="23" spans="1:9" x14ac:dyDescent="0.25">
      <c r="A23" s="58" t="s">
        <v>19</v>
      </c>
      <c r="B23" s="96" t="s">
        <v>135</v>
      </c>
      <c r="C23" s="96"/>
      <c r="D23" s="96"/>
      <c r="E23" s="96"/>
      <c r="F23" s="54">
        <v>91948</v>
      </c>
      <c r="G23" s="91"/>
      <c r="H23" s="18"/>
      <c r="I23" s="18"/>
    </row>
    <row r="24" spans="1:9" x14ac:dyDescent="0.25">
      <c r="A24" s="58" t="s">
        <v>20</v>
      </c>
      <c r="B24" s="129" t="s">
        <v>51</v>
      </c>
      <c r="C24" s="129"/>
      <c r="D24" s="129"/>
      <c r="E24" s="129"/>
      <c r="F24" s="65">
        <v>81333</v>
      </c>
      <c r="G24" s="91"/>
      <c r="H24" s="18"/>
      <c r="I24" s="18"/>
    </row>
    <row r="25" spans="1:9" x14ac:dyDescent="0.25">
      <c r="A25" s="58" t="s">
        <v>21</v>
      </c>
      <c r="B25" s="101" t="s">
        <v>181</v>
      </c>
      <c r="C25" s="102"/>
      <c r="D25" s="102"/>
      <c r="E25" s="103"/>
      <c r="F25" s="65">
        <v>53267</v>
      </c>
      <c r="G25" s="91"/>
      <c r="H25" s="18"/>
      <c r="I25" s="18"/>
    </row>
    <row r="26" spans="1:9" x14ac:dyDescent="0.25">
      <c r="A26" s="58" t="s">
        <v>22</v>
      </c>
      <c r="B26" s="101" t="s">
        <v>49</v>
      </c>
      <c r="C26" s="102"/>
      <c r="D26" s="102"/>
      <c r="E26" s="103"/>
      <c r="F26" s="65">
        <v>32829</v>
      </c>
      <c r="G26" s="91"/>
      <c r="H26" s="18"/>
      <c r="I26" s="18"/>
    </row>
    <row r="27" spans="1:9" x14ac:dyDescent="0.25">
      <c r="A27" s="58" t="s">
        <v>23</v>
      </c>
      <c r="B27" s="108" t="s">
        <v>170</v>
      </c>
      <c r="C27" s="108"/>
      <c r="D27" s="108"/>
      <c r="E27" s="108"/>
      <c r="F27" s="65">
        <v>24741</v>
      </c>
      <c r="G27" s="91"/>
      <c r="H27" s="18"/>
      <c r="I27" s="18"/>
    </row>
    <row r="28" spans="1:9" ht="15" customHeight="1" x14ac:dyDescent="0.25">
      <c r="A28" s="59" t="s">
        <v>24</v>
      </c>
      <c r="B28" s="96" t="s">
        <v>158</v>
      </c>
      <c r="C28" s="96"/>
      <c r="D28" s="96"/>
      <c r="E28" s="96"/>
      <c r="F28" s="54">
        <v>24439</v>
      </c>
      <c r="G28" s="91"/>
      <c r="H28" s="18"/>
      <c r="I28" s="18"/>
    </row>
    <row r="29" spans="1:9" ht="15" customHeight="1" x14ac:dyDescent="0.25">
      <c r="A29" s="59" t="s">
        <v>25</v>
      </c>
      <c r="B29" s="96" t="s">
        <v>138</v>
      </c>
      <c r="C29" s="96"/>
      <c r="D29" s="96"/>
      <c r="E29" s="96"/>
      <c r="F29" s="54">
        <v>24184</v>
      </c>
      <c r="G29" s="91"/>
      <c r="H29" s="18"/>
      <c r="I29" s="18"/>
    </row>
    <row r="30" spans="1:9" ht="15" customHeight="1" x14ac:dyDescent="0.25">
      <c r="A30" s="59" t="s">
        <v>26</v>
      </c>
      <c r="B30" s="105" t="s">
        <v>173</v>
      </c>
      <c r="C30" s="106"/>
      <c r="D30" s="106"/>
      <c r="E30" s="107"/>
      <c r="F30" s="54">
        <v>18028</v>
      </c>
      <c r="G30" s="91"/>
      <c r="H30" s="91"/>
      <c r="I30" s="18"/>
    </row>
    <row r="31" spans="1:9" ht="15" customHeight="1" x14ac:dyDescent="0.25">
      <c r="A31" s="59" t="s">
        <v>27</v>
      </c>
      <c r="B31" s="105" t="s">
        <v>141</v>
      </c>
      <c r="C31" s="106"/>
      <c r="D31" s="106"/>
      <c r="E31" s="107"/>
      <c r="F31" s="54">
        <v>12221</v>
      </c>
      <c r="G31" s="91"/>
      <c r="H31" s="18"/>
      <c r="I31" s="18"/>
    </row>
    <row r="32" spans="1:9" ht="15" customHeight="1" x14ac:dyDescent="0.25">
      <c r="A32" s="59" t="s">
        <v>28</v>
      </c>
      <c r="B32" s="97" t="s">
        <v>171</v>
      </c>
      <c r="C32" s="97"/>
      <c r="D32" s="97"/>
      <c r="E32" s="97"/>
      <c r="F32" s="88">
        <v>11962</v>
      </c>
      <c r="G32" s="91"/>
      <c r="H32" s="18"/>
      <c r="I32" s="18"/>
    </row>
    <row r="33" spans="1:9" ht="15" customHeight="1" x14ac:dyDescent="0.25">
      <c r="A33" s="59" t="s">
        <v>29</v>
      </c>
      <c r="B33" s="105" t="s">
        <v>84</v>
      </c>
      <c r="C33" s="106"/>
      <c r="D33" s="106"/>
      <c r="E33" s="107"/>
      <c r="F33" s="54">
        <v>7955</v>
      </c>
      <c r="G33" s="91"/>
      <c r="H33" s="18"/>
      <c r="I33" s="18"/>
    </row>
    <row r="34" spans="1:9" ht="15" customHeight="1" x14ac:dyDescent="0.25">
      <c r="A34" s="59" t="s">
        <v>30</v>
      </c>
      <c r="B34" s="96" t="s">
        <v>139</v>
      </c>
      <c r="C34" s="96"/>
      <c r="D34" s="96"/>
      <c r="E34" s="96"/>
      <c r="F34" s="54">
        <v>7530</v>
      </c>
      <c r="G34" s="18"/>
      <c r="H34" s="18"/>
      <c r="I34" s="18"/>
    </row>
    <row r="35" spans="1:9" ht="15" customHeight="1" x14ac:dyDescent="0.25">
      <c r="A35" s="59" t="s">
        <v>77</v>
      </c>
      <c r="B35" s="96" t="s">
        <v>129</v>
      </c>
      <c r="C35" s="96"/>
      <c r="D35" s="96"/>
      <c r="E35" s="96"/>
      <c r="F35" s="65">
        <v>7723</v>
      </c>
      <c r="G35" s="91"/>
      <c r="H35" s="18"/>
      <c r="I35" s="18"/>
    </row>
    <row r="36" spans="1:9" ht="15" customHeight="1" x14ac:dyDescent="0.25">
      <c r="A36" s="59" t="s">
        <v>78</v>
      </c>
      <c r="B36" s="96" t="s">
        <v>131</v>
      </c>
      <c r="C36" s="96"/>
      <c r="D36" s="96"/>
      <c r="E36" s="96"/>
      <c r="F36" s="54">
        <v>6805</v>
      </c>
      <c r="G36" s="91"/>
      <c r="H36" s="18"/>
      <c r="I36" s="18"/>
    </row>
    <row r="37" spans="1:9" ht="15" customHeight="1" x14ac:dyDescent="0.25">
      <c r="A37" s="59" t="s">
        <v>79</v>
      </c>
      <c r="B37" s="101" t="s">
        <v>99</v>
      </c>
      <c r="C37" s="102"/>
      <c r="D37" s="102"/>
      <c r="E37" s="103"/>
      <c r="F37" s="54">
        <v>5950</v>
      </c>
      <c r="G37" s="91"/>
      <c r="H37" s="18"/>
      <c r="I37" s="18"/>
    </row>
    <row r="38" spans="1:9" ht="15" customHeight="1" x14ac:dyDescent="0.25">
      <c r="A38" s="59" t="s">
        <v>81</v>
      </c>
      <c r="B38" s="96" t="s">
        <v>207</v>
      </c>
      <c r="C38" s="96"/>
      <c r="D38" s="96"/>
      <c r="E38" s="96"/>
      <c r="F38" s="54">
        <v>4024</v>
      </c>
      <c r="G38" s="91"/>
      <c r="H38" s="18"/>
      <c r="I38" s="18"/>
    </row>
    <row r="39" spans="1:9" ht="15" customHeight="1" x14ac:dyDescent="0.25">
      <c r="A39" s="59" t="s">
        <v>82</v>
      </c>
      <c r="B39" s="101" t="s">
        <v>189</v>
      </c>
      <c r="C39" s="102"/>
      <c r="D39" s="102"/>
      <c r="E39" s="103"/>
      <c r="F39" s="54">
        <v>3993</v>
      </c>
      <c r="G39" s="91"/>
      <c r="H39" s="18"/>
      <c r="I39" s="18"/>
    </row>
    <row r="40" spans="1:9" ht="15" customHeight="1" x14ac:dyDescent="0.25">
      <c r="A40" s="59" t="s">
        <v>210</v>
      </c>
      <c r="B40" s="101" t="s">
        <v>143</v>
      </c>
      <c r="C40" s="102"/>
      <c r="D40" s="102"/>
      <c r="E40" s="103"/>
      <c r="F40" s="54">
        <v>3955</v>
      </c>
      <c r="G40" s="91"/>
      <c r="H40" s="18"/>
      <c r="I40" s="18"/>
    </row>
    <row r="41" spans="1:9" ht="15" customHeight="1" x14ac:dyDescent="0.25">
      <c r="A41" s="59" t="s">
        <v>211</v>
      </c>
      <c r="B41" s="96" t="s">
        <v>90</v>
      </c>
      <c r="C41" s="96"/>
      <c r="D41" s="96"/>
      <c r="E41" s="96"/>
      <c r="F41" s="88">
        <v>3776</v>
      </c>
      <c r="G41" s="18"/>
      <c r="H41" s="18"/>
      <c r="I41" s="18"/>
    </row>
    <row r="42" spans="1:9" ht="15" customHeight="1" x14ac:dyDescent="0.25">
      <c r="A42" s="59" t="s">
        <v>212</v>
      </c>
      <c r="B42" s="97" t="s">
        <v>134</v>
      </c>
      <c r="C42" s="97"/>
      <c r="D42" s="97"/>
      <c r="E42" s="97"/>
      <c r="F42" s="88">
        <v>3543</v>
      </c>
      <c r="G42" s="18"/>
      <c r="H42" s="18"/>
      <c r="I42" s="18"/>
    </row>
    <row r="43" spans="1:9" ht="15" customHeight="1" x14ac:dyDescent="0.25">
      <c r="A43" s="58" t="s">
        <v>213</v>
      </c>
      <c r="B43" s="96" t="s">
        <v>208</v>
      </c>
      <c r="C43" s="96"/>
      <c r="D43" s="96"/>
      <c r="E43" s="96"/>
      <c r="F43" s="54">
        <v>3383</v>
      </c>
      <c r="G43" s="91"/>
      <c r="H43" s="18"/>
      <c r="I43" s="18"/>
    </row>
    <row r="44" spans="1:9" ht="15" customHeight="1" x14ac:dyDescent="0.25">
      <c r="A44" s="58" t="s">
        <v>214</v>
      </c>
      <c r="B44" s="97" t="s">
        <v>174</v>
      </c>
      <c r="C44" s="97"/>
      <c r="D44" s="97"/>
      <c r="E44" s="97"/>
      <c r="F44" s="54">
        <v>3222</v>
      </c>
      <c r="G44" s="91"/>
      <c r="H44" s="18"/>
      <c r="I44" s="18"/>
    </row>
    <row r="45" spans="1:9" x14ac:dyDescent="0.25">
      <c r="A45" s="59" t="s">
        <v>215</v>
      </c>
      <c r="B45" s="96" t="s">
        <v>204</v>
      </c>
      <c r="C45" s="96"/>
      <c r="D45" s="96"/>
      <c r="E45" s="96"/>
      <c r="F45" s="54">
        <v>2851</v>
      </c>
      <c r="G45" s="91"/>
      <c r="H45" s="18"/>
      <c r="I45" s="18"/>
    </row>
    <row r="46" spans="1:9" x14ac:dyDescent="0.25">
      <c r="A46" s="59" t="s">
        <v>216</v>
      </c>
      <c r="B46" s="96" t="s">
        <v>201</v>
      </c>
      <c r="C46" s="96"/>
      <c r="D46" s="96"/>
      <c r="E46" s="96"/>
      <c r="F46" s="54">
        <v>2662</v>
      </c>
      <c r="G46" s="91"/>
      <c r="H46" s="18"/>
      <c r="I46" s="18"/>
    </row>
    <row r="47" spans="1:9" x14ac:dyDescent="0.25">
      <c r="A47" s="59" t="s">
        <v>217</v>
      </c>
      <c r="B47" s="97" t="s">
        <v>172</v>
      </c>
      <c r="C47" s="97"/>
      <c r="D47" s="97"/>
      <c r="E47" s="97"/>
      <c r="F47" s="54">
        <v>1725</v>
      </c>
      <c r="G47" s="91"/>
      <c r="H47" s="18"/>
      <c r="I47" s="18"/>
    </row>
    <row r="48" spans="1:9" x14ac:dyDescent="0.25">
      <c r="A48" s="59" t="s">
        <v>218</v>
      </c>
      <c r="B48" s="97" t="s">
        <v>133</v>
      </c>
      <c r="C48" s="97"/>
      <c r="D48" s="97"/>
      <c r="E48" s="97"/>
      <c r="F48" s="54">
        <v>1593</v>
      </c>
      <c r="G48" s="91"/>
      <c r="H48" s="18"/>
      <c r="I48" s="18"/>
    </row>
    <row r="49" spans="1:9" x14ac:dyDescent="0.25">
      <c r="A49" s="59" t="s">
        <v>219</v>
      </c>
      <c r="B49" s="97" t="s">
        <v>132</v>
      </c>
      <c r="C49" s="97"/>
      <c r="D49" s="97"/>
      <c r="E49" s="97"/>
      <c r="F49" s="54">
        <v>1348</v>
      </c>
      <c r="G49" s="91"/>
      <c r="H49" s="18"/>
      <c r="I49" s="18"/>
    </row>
    <row r="50" spans="1:9" x14ac:dyDescent="0.25">
      <c r="A50" s="59" t="s">
        <v>220</v>
      </c>
      <c r="B50" s="96" t="s">
        <v>130</v>
      </c>
      <c r="C50" s="96"/>
      <c r="D50" s="96"/>
      <c r="E50" s="96"/>
      <c r="F50" s="54">
        <v>1298</v>
      </c>
      <c r="G50" s="91"/>
      <c r="H50" s="18"/>
      <c r="I50" s="18"/>
    </row>
    <row r="51" spans="1:9" x14ac:dyDescent="0.25">
      <c r="A51" s="59" t="s">
        <v>221</v>
      </c>
      <c r="B51" s="97" t="s">
        <v>188</v>
      </c>
      <c r="C51" s="97"/>
      <c r="D51" s="97"/>
      <c r="E51" s="97"/>
      <c r="F51" s="54">
        <v>1230</v>
      </c>
      <c r="G51" s="91"/>
      <c r="H51" s="18"/>
      <c r="I51" s="18"/>
    </row>
    <row r="52" spans="1:9" x14ac:dyDescent="0.25">
      <c r="A52" s="59" t="s">
        <v>222</v>
      </c>
      <c r="B52" s="97" t="s">
        <v>146</v>
      </c>
      <c r="C52" s="97"/>
      <c r="D52" s="97"/>
      <c r="E52" s="97"/>
      <c r="F52" s="54">
        <v>1221</v>
      </c>
      <c r="G52" s="91"/>
      <c r="H52" s="18"/>
      <c r="I52" s="18"/>
    </row>
    <row r="53" spans="1:9" x14ac:dyDescent="0.25">
      <c r="A53" s="59" t="s">
        <v>223</v>
      </c>
      <c r="B53" s="97" t="s">
        <v>203</v>
      </c>
      <c r="C53" s="97"/>
      <c r="D53" s="97"/>
      <c r="E53" s="97"/>
      <c r="F53" s="54">
        <v>768</v>
      </c>
      <c r="G53" s="91"/>
      <c r="H53" s="18"/>
      <c r="I53" s="18"/>
    </row>
    <row r="54" spans="1:9" x14ac:dyDescent="0.25">
      <c r="A54" s="59" t="s">
        <v>224</v>
      </c>
      <c r="B54" s="97" t="s">
        <v>96</v>
      </c>
      <c r="C54" s="97"/>
      <c r="D54" s="97"/>
      <c r="E54" s="97"/>
      <c r="F54" s="54">
        <v>764</v>
      </c>
      <c r="G54" s="91"/>
      <c r="H54" s="18"/>
      <c r="I54" s="18"/>
    </row>
    <row r="55" spans="1:9" x14ac:dyDescent="0.25">
      <c r="A55" s="59" t="s">
        <v>225</v>
      </c>
      <c r="B55" s="96" t="s">
        <v>206</v>
      </c>
      <c r="C55" s="96"/>
      <c r="D55" s="96"/>
      <c r="E55" s="96"/>
      <c r="F55" s="54">
        <v>750</v>
      </c>
      <c r="G55" s="91"/>
      <c r="H55" s="18"/>
      <c r="I55" s="18"/>
    </row>
    <row r="56" spans="1:9" x14ac:dyDescent="0.25">
      <c r="A56" s="59" t="s">
        <v>226</v>
      </c>
      <c r="B56" s="96" t="s">
        <v>205</v>
      </c>
      <c r="C56" s="96"/>
      <c r="D56" s="96"/>
      <c r="E56" s="96"/>
      <c r="F56" s="54">
        <v>595</v>
      </c>
      <c r="G56" s="91"/>
      <c r="H56" s="18"/>
      <c r="I56" s="18"/>
    </row>
    <row r="57" spans="1:9" x14ac:dyDescent="0.25">
      <c r="A57" s="59" t="s">
        <v>227</v>
      </c>
      <c r="B57" s="97" t="s">
        <v>209</v>
      </c>
      <c r="C57" s="97"/>
      <c r="D57" s="97"/>
      <c r="E57" s="97"/>
      <c r="F57" s="54">
        <v>327</v>
      </c>
      <c r="G57" s="91"/>
      <c r="H57" s="18"/>
      <c r="I57" s="18"/>
    </row>
    <row r="58" spans="1:9" x14ac:dyDescent="0.25">
      <c r="A58" s="90"/>
      <c r="F58" s="52"/>
      <c r="G58" s="91"/>
      <c r="H58" s="18"/>
      <c r="I58" s="18"/>
    </row>
    <row r="59" spans="1:9" x14ac:dyDescent="0.25">
      <c r="F59" s="56"/>
    </row>
    <row r="60" spans="1:9" ht="25.5" customHeight="1" x14ac:dyDescent="0.25">
      <c r="A60" s="134" t="s">
        <v>76</v>
      </c>
      <c r="B60" s="134"/>
      <c r="C60" s="134"/>
      <c r="D60" s="134"/>
      <c r="E60" s="134"/>
      <c r="F60" s="134"/>
      <c r="G60" s="134"/>
    </row>
    <row r="61" spans="1:9" ht="25.5" customHeight="1" x14ac:dyDescent="0.25">
      <c r="A61" s="87"/>
      <c r="B61" s="87"/>
      <c r="C61" s="87"/>
      <c r="D61" s="87"/>
      <c r="E61" s="87"/>
      <c r="F61" s="87"/>
      <c r="G61" s="87"/>
    </row>
    <row r="62" spans="1:9" ht="30" customHeight="1" x14ac:dyDescent="0.25">
      <c r="A62" s="135" t="s">
        <v>48</v>
      </c>
      <c r="B62" s="135"/>
      <c r="C62" s="135"/>
      <c r="D62" s="135"/>
      <c r="E62" s="135"/>
      <c r="F62" s="135"/>
      <c r="G62" s="135"/>
    </row>
    <row r="63" spans="1:9" ht="12.75" customHeight="1" x14ac:dyDescent="0.25">
      <c r="A63" s="44">
        <v>1</v>
      </c>
      <c r="B63" s="96" t="s">
        <v>106</v>
      </c>
      <c r="C63" s="96"/>
      <c r="D63" s="96"/>
    </row>
    <row r="64" spans="1:9" ht="15" customHeight="1" x14ac:dyDescent="0.25">
      <c r="A64" s="44">
        <v>2</v>
      </c>
      <c r="B64" s="94" t="s">
        <v>107</v>
      </c>
      <c r="C64" s="94"/>
      <c r="D64" s="94"/>
    </row>
    <row r="65" spans="1:10" ht="15" customHeight="1" x14ac:dyDescent="0.25">
      <c r="A65" s="44">
        <v>3</v>
      </c>
      <c r="B65" s="98" t="s">
        <v>108</v>
      </c>
      <c r="C65" s="99"/>
      <c r="D65" s="100"/>
    </row>
    <row r="66" spans="1:10" ht="15" customHeight="1" x14ac:dyDescent="0.25">
      <c r="A66" s="44">
        <v>4</v>
      </c>
      <c r="B66" s="98" t="s">
        <v>109</v>
      </c>
      <c r="C66" s="99"/>
      <c r="D66" s="100"/>
    </row>
    <row r="67" spans="1:10" ht="15" customHeight="1" x14ac:dyDescent="0.25">
      <c r="A67" s="44">
        <v>5</v>
      </c>
      <c r="B67" s="98" t="s">
        <v>110</v>
      </c>
      <c r="C67" s="99"/>
      <c r="D67" s="100"/>
    </row>
    <row r="68" spans="1:10" ht="15" customHeight="1" x14ac:dyDescent="0.25">
      <c r="A68" s="44">
        <v>6</v>
      </c>
      <c r="B68" s="96" t="s">
        <v>111</v>
      </c>
      <c r="C68" s="96"/>
      <c r="D68" s="96"/>
    </row>
    <row r="69" spans="1:10" ht="12.75" customHeight="1" x14ac:dyDescent="0.25">
      <c r="A69" s="44">
        <v>7</v>
      </c>
      <c r="B69" s="98" t="s">
        <v>112</v>
      </c>
      <c r="C69" s="99"/>
      <c r="D69" s="100"/>
    </row>
    <row r="70" spans="1:10" ht="14.25" customHeight="1" x14ac:dyDescent="0.25">
      <c r="A70" s="44">
        <v>8</v>
      </c>
      <c r="B70" s="94" t="s">
        <v>113</v>
      </c>
      <c r="C70" s="94"/>
      <c r="D70" s="94"/>
    </row>
    <row r="71" spans="1:10" ht="14.25" customHeight="1" x14ac:dyDescent="0.25">
      <c r="A71" s="44">
        <v>9</v>
      </c>
      <c r="B71" s="96" t="s">
        <v>114</v>
      </c>
      <c r="C71" s="96"/>
      <c r="D71" s="96"/>
    </row>
    <row r="72" spans="1:10" ht="15" customHeight="1" x14ac:dyDescent="0.25">
      <c r="A72" s="44">
        <v>10</v>
      </c>
      <c r="B72" s="98" t="s">
        <v>115</v>
      </c>
      <c r="C72" s="99"/>
      <c r="D72" s="100"/>
      <c r="J72" s="52"/>
    </row>
    <row r="73" spans="1:10" ht="13.5" customHeight="1" x14ac:dyDescent="0.25">
      <c r="A73" s="44">
        <v>11</v>
      </c>
      <c r="B73" s="98" t="s">
        <v>116</v>
      </c>
      <c r="C73" s="99"/>
      <c r="D73" s="100"/>
    </row>
    <row r="74" spans="1:10" x14ac:dyDescent="0.25">
      <c r="A74" s="44">
        <v>12</v>
      </c>
      <c r="B74" s="98" t="s">
        <v>117</v>
      </c>
      <c r="C74" s="99"/>
      <c r="D74" s="100"/>
    </row>
    <row r="75" spans="1:10" ht="13.5" customHeight="1" x14ac:dyDescent="0.25">
      <c r="A75" s="44">
        <v>13</v>
      </c>
      <c r="B75" s="98" t="s">
        <v>118</v>
      </c>
      <c r="C75" s="99"/>
      <c r="D75" s="100"/>
    </row>
    <row r="76" spans="1:10" ht="15" customHeight="1" x14ac:dyDescent="0.25">
      <c r="A76" s="44">
        <v>14</v>
      </c>
      <c r="B76" s="96" t="s">
        <v>119</v>
      </c>
      <c r="C76" s="96"/>
      <c r="D76" s="96"/>
    </row>
    <row r="77" spans="1:10" x14ac:dyDescent="0.25">
      <c r="A77" s="44">
        <v>15</v>
      </c>
      <c r="B77" s="95" t="s">
        <v>120</v>
      </c>
      <c r="C77" s="95"/>
      <c r="D77" s="95"/>
    </row>
    <row r="78" spans="1:10" x14ac:dyDescent="0.25">
      <c r="A78" s="44">
        <v>16</v>
      </c>
      <c r="B78" s="95" t="s">
        <v>121</v>
      </c>
      <c r="C78" s="95"/>
      <c r="D78" s="95"/>
    </row>
    <row r="79" spans="1:10" x14ac:dyDescent="0.25">
      <c r="A79" s="44">
        <v>17</v>
      </c>
      <c r="B79" s="95" t="s">
        <v>122</v>
      </c>
      <c r="C79" s="95"/>
      <c r="D79" s="95"/>
    </row>
    <row r="80" spans="1:10" x14ac:dyDescent="0.25">
      <c r="A80" s="44">
        <v>18</v>
      </c>
      <c r="B80" s="95" t="s">
        <v>98</v>
      </c>
      <c r="C80" s="95"/>
      <c r="D80" s="95"/>
    </row>
    <row r="81" spans="1:4" x14ac:dyDescent="0.25">
      <c r="A81" s="44">
        <v>19</v>
      </c>
      <c r="B81" s="96" t="s">
        <v>92</v>
      </c>
      <c r="C81" s="96"/>
      <c r="D81" s="96"/>
    </row>
    <row r="82" spans="1:4" x14ac:dyDescent="0.25">
      <c r="A82" s="44">
        <v>20</v>
      </c>
      <c r="B82" s="95" t="s">
        <v>123</v>
      </c>
      <c r="C82" s="95"/>
      <c r="D82" s="95"/>
    </row>
    <row r="83" spans="1:4" x14ac:dyDescent="0.25">
      <c r="A83" s="44">
        <v>21</v>
      </c>
      <c r="B83" s="95" t="s">
        <v>124</v>
      </c>
      <c r="C83" s="95"/>
      <c r="D83" s="95"/>
    </row>
    <row r="84" spans="1:4" x14ac:dyDescent="0.25">
      <c r="A84" s="44">
        <v>22</v>
      </c>
      <c r="B84" s="95" t="s">
        <v>125</v>
      </c>
      <c r="C84" s="95"/>
      <c r="D84" s="95"/>
    </row>
    <row r="85" spans="1:4" x14ac:dyDescent="0.25">
      <c r="A85" s="44">
        <v>23</v>
      </c>
      <c r="B85" s="95" t="s">
        <v>126</v>
      </c>
      <c r="C85" s="95"/>
      <c r="D85" s="95"/>
    </row>
    <row r="86" spans="1:4" x14ac:dyDescent="0.25">
      <c r="A86" s="44">
        <v>24</v>
      </c>
      <c r="B86" s="104" t="s">
        <v>166</v>
      </c>
      <c r="C86" s="104"/>
      <c r="D86" s="104"/>
    </row>
    <row r="87" spans="1:4" ht="15" customHeight="1" x14ac:dyDescent="0.25">
      <c r="A87" s="44">
        <v>25</v>
      </c>
      <c r="B87" s="95" t="s">
        <v>167</v>
      </c>
      <c r="C87" s="95"/>
      <c r="D87" s="95"/>
    </row>
    <row r="88" spans="1:4" x14ac:dyDescent="0.25">
      <c r="A88" s="44">
        <v>26</v>
      </c>
      <c r="B88" s="95" t="s">
        <v>100</v>
      </c>
      <c r="C88" s="95"/>
      <c r="D88" s="95"/>
    </row>
    <row r="89" spans="1:4" x14ac:dyDescent="0.25">
      <c r="A89" s="44">
        <v>27</v>
      </c>
      <c r="B89" s="95" t="s">
        <v>168</v>
      </c>
      <c r="C89" s="95"/>
      <c r="D89" s="95"/>
    </row>
    <row r="90" spans="1:4" x14ac:dyDescent="0.25">
      <c r="A90" s="44">
        <v>28</v>
      </c>
      <c r="B90" s="96" t="s">
        <v>177</v>
      </c>
      <c r="C90" s="96"/>
      <c r="D90" s="96"/>
    </row>
    <row r="91" spans="1:4" x14ac:dyDescent="0.25">
      <c r="A91" s="44">
        <v>29</v>
      </c>
      <c r="B91" s="95" t="s">
        <v>178</v>
      </c>
      <c r="C91" s="95"/>
      <c r="D91" s="95"/>
    </row>
    <row r="92" spans="1:4" x14ac:dyDescent="0.25">
      <c r="A92" s="44">
        <v>30</v>
      </c>
      <c r="B92" s="96" t="s">
        <v>179</v>
      </c>
      <c r="C92" s="96"/>
      <c r="D92" s="96"/>
    </row>
    <row r="93" spans="1:4" x14ac:dyDescent="0.25">
      <c r="A93" s="44">
        <v>31</v>
      </c>
      <c r="B93" s="95" t="s">
        <v>180</v>
      </c>
      <c r="C93" s="95"/>
      <c r="D93" s="95"/>
    </row>
  </sheetData>
  <mergeCells count="85">
    <mergeCell ref="B24:E24"/>
    <mergeCell ref="B69:D69"/>
    <mergeCell ref="B68:D68"/>
    <mergeCell ref="A60:G60"/>
    <mergeCell ref="A62:G62"/>
    <mergeCell ref="B63:D63"/>
    <mergeCell ref="B65:D65"/>
    <mergeCell ref="B28:E28"/>
    <mergeCell ref="B34:E34"/>
    <mergeCell ref="B36:E36"/>
    <mergeCell ref="B45:E45"/>
    <mergeCell ref="B41:E41"/>
    <mergeCell ref="B25:E25"/>
    <mergeCell ref="B42:E42"/>
    <mergeCell ref="B53:E53"/>
    <mergeCell ref="B49:E49"/>
    <mergeCell ref="F5:G5"/>
    <mergeCell ref="F6:G6"/>
    <mergeCell ref="A7:D7"/>
    <mergeCell ref="F7:G7"/>
    <mergeCell ref="B21:E21"/>
    <mergeCell ref="A5:B6"/>
    <mergeCell ref="C5:C6"/>
    <mergeCell ref="A13:E13"/>
    <mergeCell ref="A14:E14"/>
    <mergeCell ref="B19:E19"/>
    <mergeCell ref="B20:E20"/>
    <mergeCell ref="A11:E11"/>
    <mergeCell ref="A12:E12"/>
    <mergeCell ref="A1:G1"/>
    <mergeCell ref="A3:B3"/>
    <mergeCell ref="F3:G3"/>
    <mergeCell ref="A4:B4"/>
    <mergeCell ref="D4:F4"/>
    <mergeCell ref="B22:E22"/>
    <mergeCell ref="B26:E26"/>
    <mergeCell ref="B52:E52"/>
    <mergeCell ref="B37:E37"/>
    <mergeCell ref="B33:E33"/>
    <mergeCell ref="B30:E30"/>
    <mergeCell ref="B31:E31"/>
    <mergeCell ref="B29:E29"/>
    <mergeCell ref="B32:E32"/>
    <mergeCell ref="B27:E27"/>
    <mergeCell ref="B38:E38"/>
    <mergeCell ref="B46:E46"/>
    <mergeCell ref="B50:E50"/>
    <mergeCell ref="B23:E23"/>
    <mergeCell ref="B35:E35"/>
    <mergeCell ref="B39:E39"/>
    <mergeCell ref="B51:E51"/>
    <mergeCell ref="B40:E40"/>
    <mergeCell ref="B43:E43"/>
    <mergeCell ref="B44:E44"/>
    <mergeCell ref="B87:D87"/>
    <mergeCell ref="B83:D83"/>
    <mergeCell ref="B84:D84"/>
    <mergeCell ref="B85:D85"/>
    <mergeCell ref="B86:D86"/>
    <mergeCell ref="B77:D77"/>
    <mergeCell ref="B78:D78"/>
    <mergeCell ref="B79:D79"/>
    <mergeCell ref="B80:D80"/>
    <mergeCell ref="B81:D81"/>
    <mergeCell ref="B88:D88"/>
    <mergeCell ref="B57:E57"/>
    <mergeCell ref="B48:E48"/>
    <mergeCell ref="B47:E47"/>
    <mergeCell ref="B54:E54"/>
    <mergeCell ref="B55:E55"/>
    <mergeCell ref="B56:E56"/>
    <mergeCell ref="B66:D66"/>
    <mergeCell ref="B67:D67"/>
    <mergeCell ref="B76:D76"/>
    <mergeCell ref="B75:D75"/>
    <mergeCell ref="B71:D71"/>
    <mergeCell ref="B73:D73"/>
    <mergeCell ref="B72:D72"/>
    <mergeCell ref="B74:D74"/>
    <mergeCell ref="B82:D82"/>
    <mergeCell ref="B89:D89"/>
    <mergeCell ref="B90:D90"/>
    <mergeCell ref="B91:D91"/>
    <mergeCell ref="B92:D92"/>
    <mergeCell ref="B93:D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J20" sqref="J20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68</v>
      </c>
    </row>
    <row r="3" spans="1:7" ht="45.75" thickBot="1" x14ac:dyDescent="0.3">
      <c r="A3" s="20"/>
      <c r="B3" s="20"/>
      <c r="C3" s="21" t="s">
        <v>2</v>
      </c>
      <c r="D3" s="22" t="s">
        <v>31</v>
      </c>
      <c r="E3" s="22" t="s">
        <v>32</v>
      </c>
      <c r="F3" s="22" t="s">
        <v>33</v>
      </c>
      <c r="G3" s="21" t="s">
        <v>32</v>
      </c>
    </row>
    <row r="4" spans="1:7" x14ac:dyDescent="0.25">
      <c r="A4" s="136" t="s">
        <v>104</v>
      </c>
      <c r="B4" s="140" t="s">
        <v>69</v>
      </c>
      <c r="C4" s="23" t="s">
        <v>6</v>
      </c>
      <c r="D4" s="78">
        <v>1</v>
      </c>
      <c r="E4" s="81">
        <f>D4/D6</f>
        <v>3.2258064516129031E-2</v>
      </c>
      <c r="F4" s="75">
        <v>15695</v>
      </c>
      <c r="G4" s="82">
        <f>F4/F6</f>
        <v>2.0322203058883243E-2</v>
      </c>
    </row>
    <row r="5" spans="1:7" ht="15.75" thickBot="1" x14ac:dyDescent="0.3">
      <c r="A5" s="137"/>
      <c r="B5" s="141"/>
      <c r="C5" s="7" t="s">
        <v>5</v>
      </c>
      <c r="D5" s="64">
        <v>30</v>
      </c>
      <c r="E5" s="84">
        <f>D5/D6</f>
        <v>0.967741935483871</v>
      </c>
      <c r="F5" s="72">
        <v>756613</v>
      </c>
      <c r="G5" s="83">
        <f>F5/F6</f>
        <v>0.97967779694111679</v>
      </c>
    </row>
    <row r="6" spans="1:7" ht="15.75" thickTop="1" x14ac:dyDescent="0.25">
      <c r="A6" s="137"/>
      <c r="B6" s="141"/>
      <c r="C6" s="24" t="s">
        <v>12</v>
      </c>
      <c r="D6" s="25">
        <f>D5+D4</f>
        <v>31</v>
      </c>
      <c r="E6" s="60">
        <f>D6/D10</f>
        <v>0.31313131313131315</v>
      </c>
      <c r="F6" s="26">
        <f>SUM(F4:F5)</f>
        <v>772308</v>
      </c>
      <c r="G6" s="60">
        <f>F6/F10</f>
        <v>0.47343071572934731</v>
      </c>
    </row>
    <row r="7" spans="1:7" x14ac:dyDescent="0.25">
      <c r="A7" s="138"/>
      <c r="B7" s="142" t="s">
        <v>53</v>
      </c>
      <c r="C7" s="27" t="s">
        <v>6</v>
      </c>
      <c r="D7" s="28">
        <f>'3_cet'!E6</f>
        <v>6</v>
      </c>
      <c r="E7" s="80">
        <f>D7/D9</f>
        <v>8.8235294117647065E-2</v>
      </c>
      <c r="F7" s="53">
        <f>'3_cet'!F6:G6</f>
        <v>10980</v>
      </c>
      <c r="G7" s="29">
        <f>F7/F9</f>
        <v>1.2782409169806972E-2</v>
      </c>
    </row>
    <row r="8" spans="1:7" ht="15.75" thickBot="1" x14ac:dyDescent="0.3">
      <c r="A8" s="138"/>
      <c r="B8" s="143"/>
      <c r="C8" s="30" t="s">
        <v>5</v>
      </c>
      <c r="D8" s="31">
        <f>'3_cet'!E5</f>
        <v>62</v>
      </c>
      <c r="E8" s="32">
        <f>D8/D9</f>
        <v>0.91176470588235292</v>
      </c>
      <c r="F8" s="33">
        <f>'3_cet'!F5:G5</f>
        <v>848013</v>
      </c>
      <c r="G8" s="32">
        <f>F8/F9</f>
        <v>0.987217590830193</v>
      </c>
    </row>
    <row r="9" spans="1:7" ht="16.5" thickTop="1" thickBot="1" x14ac:dyDescent="0.3">
      <c r="A9" s="139"/>
      <c r="B9" s="144"/>
      <c r="C9" s="34" t="s">
        <v>12</v>
      </c>
      <c r="D9" s="35">
        <f>D7+D8</f>
        <v>68</v>
      </c>
      <c r="E9" s="36">
        <f>D9/D10</f>
        <v>0.68686868686868685</v>
      </c>
      <c r="F9" s="37">
        <f>F7+F8</f>
        <v>858993</v>
      </c>
      <c r="G9" s="36">
        <f>F9/F10</f>
        <v>0.52656928427065264</v>
      </c>
    </row>
    <row r="10" spans="1:7" ht="15.75" thickTop="1" x14ac:dyDescent="0.25">
      <c r="A10" s="38"/>
      <c r="B10" s="39" t="s">
        <v>34</v>
      </c>
      <c r="C10" s="38"/>
      <c r="D10" s="38">
        <f>D6+D9</f>
        <v>99</v>
      </c>
      <c r="E10" s="40">
        <v>1</v>
      </c>
      <c r="F10" s="41">
        <f>F9+F6</f>
        <v>1631301</v>
      </c>
      <c r="G10" s="40">
        <v>1</v>
      </c>
    </row>
    <row r="11" spans="1:7" x14ac:dyDescent="0.25">
      <c r="A11" t="s">
        <v>35</v>
      </c>
    </row>
    <row r="13" spans="1:7" ht="40.5" customHeight="1" x14ac:dyDescent="0.25">
      <c r="A13" s="28"/>
      <c r="B13" s="145" t="s">
        <v>54</v>
      </c>
      <c r="C13" s="145"/>
      <c r="D13" s="145"/>
      <c r="E13" s="146" t="s">
        <v>70</v>
      </c>
      <c r="F13" s="146"/>
    </row>
    <row r="14" spans="1:7" ht="45.75" thickBot="1" x14ac:dyDescent="0.3">
      <c r="A14" s="20"/>
      <c r="B14" s="42" t="s">
        <v>36</v>
      </c>
      <c r="C14" s="22" t="s">
        <v>3</v>
      </c>
      <c r="D14" s="22" t="s">
        <v>33</v>
      </c>
      <c r="E14" s="22" t="s">
        <v>101</v>
      </c>
      <c r="F14" s="22" t="s">
        <v>33</v>
      </c>
    </row>
    <row r="15" spans="1:7" x14ac:dyDescent="0.25">
      <c r="A15" s="43" t="s">
        <v>105</v>
      </c>
      <c r="B15" s="74">
        <v>27</v>
      </c>
      <c r="C15" s="44">
        <v>43</v>
      </c>
      <c r="D15" s="75">
        <v>727720</v>
      </c>
      <c r="E15" s="76">
        <v>40</v>
      </c>
      <c r="F15" s="77">
        <v>865879</v>
      </c>
    </row>
    <row r="16" spans="1:7" ht="15.75" thickBot="1" x14ac:dyDescent="0.3">
      <c r="A16" s="45" t="s">
        <v>104</v>
      </c>
      <c r="B16" s="71">
        <v>31</v>
      </c>
      <c r="C16" s="64">
        <v>68</v>
      </c>
      <c r="D16" s="72">
        <v>858993</v>
      </c>
      <c r="E16" s="64">
        <v>31</v>
      </c>
      <c r="F16" s="72">
        <v>772308</v>
      </c>
    </row>
    <row r="17" spans="1:8" ht="27" thickTop="1" x14ac:dyDescent="0.25">
      <c r="A17" s="46" t="s">
        <v>37</v>
      </c>
      <c r="B17" s="47">
        <f>(B16-B15)/B15</f>
        <v>0.14814814814814814</v>
      </c>
      <c r="C17" s="47">
        <f>(C16-C15)/C15</f>
        <v>0.58139534883720934</v>
      </c>
      <c r="D17" s="47">
        <f>(D16-D15)/D15</f>
        <v>0.18038943549716924</v>
      </c>
      <c r="E17" s="47">
        <f>(E16-E15)/E15</f>
        <v>-0.22500000000000001</v>
      </c>
      <c r="F17" s="48">
        <f>(F16-F15)/F15</f>
        <v>-0.10806475269639292</v>
      </c>
    </row>
    <row r="19" spans="1:8" ht="31.5" customHeight="1" x14ac:dyDescent="0.25">
      <c r="A19" s="134"/>
      <c r="B19" s="134"/>
      <c r="C19" s="134"/>
      <c r="D19" s="134"/>
      <c r="E19" s="134"/>
      <c r="F19" s="134"/>
      <c r="G19" s="134"/>
      <c r="H19" s="134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topLeftCell="A61" workbookViewId="0">
      <selection activeCell="R10" sqref="R10"/>
    </sheetView>
  </sheetViews>
  <sheetFormatPr defaultColWidth="9.140625" defaultRowHeight="15" x14ac:dyDescent="0.25"/>
  <cols>
    <col min="1" max="1" width="9.140625" style="55"/>
    <col min="2" max="2" width="37.28515625" style="50" customWidth="1"/>
    <col min="3" max="3" width="21.85546875" style="50" customWidth="1"/>
    <col min="4" max="4" width="11.5703125" style="49" customWidth="1"/>
    <col min="5" max="5" width="18" style="50" customWidth="1"/>
    <col min="6" max="6" width="13.7109375" style="51" customWidth="1"/>
    <col min="7" max="7" width="11.28515625" style="52" customWidth="1"/>
    <col min="8" max="8" width="13.140625" style="49" customWidth="1"/>
    <col min="9" max="16384" width="9.140625" style="49"/>
  </cols>
  <sheetData>
    <row r="1" spans="1:10" x14ac:dyDescent="0.25">
      <c r="A1" s="92" t="s">
        <v>47</v>
      </c>
      <c r="B1" s="85" t="s">
        <v>43</v>
      </c>
      <c r="C1" s="85" t="s">
        <v>42</v>
      </c>
      <c r="D1" s="53" t="s">
        <v>41</v>
      </c>
      <c r="E1" s="85" t="s">
        <v>44</v>
      </c>
      <c r="F1" s="62" t="s">
        <v>45</v>
      </c>
      <c r="G1" s="54" t="s">
        <v>46</v>
      </c>
      <c r="H1" s="53" t="s">
        <v>38</v>
      </c>
      <c r="I1" s="53" t="s">
        <v>39</v>
      </c>
      <c r="J1" s="53" t="s">
        <v>40</v>
      </c>
    </row>
    <row r="2" spans="1:10" ht="43.5" customHeight="1" x14ac:dyDescent="0.25">
      <c r="A2" s="147">
        <v>1</v>
      </c>
      <c r="B2" s="96" t="s">
        <v>106</v>
      </c>
      <c r="C2" s="148" t="s">
        <v>127</v>
      </c>
      <c r="D2" s="53" t="s">
        <v>5</v>
      </c>
      <c r="E2" s="85" t="s">
        <v>128</v>
      </c>
      <c r="F2" s="62">
        <v>8106811976</v>
      </c>
      <c r="G2" s="86">
        <v>750</v>
      </c>
      <c r="H2" s="53">
        <v>1</v>
      </c>
      <c r="I2" s="53">
        <v>1</v>
      </c>
      <c r="J2" s="53">
        <v>1</v>
      </c>
    </row>
    <row r="3" spans="1:10" ht="15" customHeight="1" x14ac:dyDescent="0.25">
      <c r="A3" s="147"/>
      <c r="B3" s="96"/>
      <c r="C3" s="148"/>
      <c r="D3" s="53" t="s">
        <v>5</v>
      </c>
      <c r="E3" s="85" t="s">
        <v>129</v>
      </c>
      <c r="F3" s="62">
        <v>40003592976</v>
      </c>
      <c r="G3" s="86">
        <v>1979</v>
      </c>
      <c r="H3" s="53">
        <v>1</v>
      </c>
      <c r="I3" s="53">
        <v>1</v>
      </c>
      <c r="J3" s="53">
        <v>1</v>
      </c>
    </row>
    <row r="4" spans="1:10" ht="15" customHeight="1" x14ac:dyDescent="0.25">
      <c r="A4" s="147"/>
      <c r="B4" s="96"/>
      <c r="C4" s="148"/>
      <c r="D4" s="53" t="s">
        <v>5</v>
      </c>
      <c r="E4" s="85" t="s">
        <v>130</v>
      </c>
      <c r="F4" s="62">
        <v>40003669241</v>
      </c>
      <c r="G4" s="86">
        <v>1298</v>
      </c>
      <c r="H4" s="53">
        <v>1</v>
      </c>
      <c r="I4" s="53">
        <v>1</v>
      </c>
      <c r="J4" s="53">
        <v>1</v>
      </c>
    </row>
    <row r="5" spans="1:10" ht="15" customHeight="1" x14ac:dyDescent="0.25">
      <c r="A5" s="147"/>
      <c r="B5" s="96"/>
      <c r="C5" s="148"/>
      <c r="D5" s="53" t="s">
        <v>5</v>
      </c>
      <c r="E5" s="85" t="s">
        <v>131</v>
      </c>
      <c r="F5" s="62">
        <v>40003294211</v>
      </c>
      <c r="G5" s="86">
        <v>6805</v>
      </c>
      <c r="H5" s="53">
        <v>1</v>
      </c>
      <c r="I5" s="53">
        <v>1</v>
      </c>
      <c r="J5" s="53">
        <v>1</v>
      </c>
    </row>
    <row r="6" spans="1:10" ht="30" x14ac:dyDescent="0.25">
      <c r="A6" s="147"/>
      <c r="B6" s="96"/>
      <c r="C6" s="148"/>
      <c r="D6" s="53" t="s">
        <v>5</v>
      </c>
      <c r="E6" s="85" t="s">
        <v>132</v>
      </c>
      <c r="F6" s="62">
        <v>46803000065</v>
      </c>
      <c r="G6" s="86">
        <v>1348</v>
      </c>
      <c r="H6" s="53">
        <v>1</v>
      </c>
      <c r="I6" s="53">
        <v>1</v>
      </c>
      <c r="J6" s="53">
        <v>1</v>
      </c>
    </row>
    <row r="7" spans="1:10" ht="30" x14ac:dyDescent="0.25">
      <c r="A7" s="147"/>
      <c r="B7" s="96"/>
      <c r="C7" s="148"/>
      <c r="D7" s="53" t="s">
        <v>5</v>
      </c>
      <c r="E7" s="85" t="s">
        <v>84</v>
      </c>
      <c r="F7" s="62">
        <v>42403012397</v>
      </c>
      <c r="G7" s="86">
        <v>3442</v>
      </c>
      <c r="H7" s="53">
        <v>1</v>
      </c>
      <c r="I7" s="53">
        <v>1</v>
      </c>
      <c r="J7" s="53">
        <v>1</v>
      </c>
    </row>
    <row r="8" spans="1:10" ht="15" customHeight="1" x14ac:dyDescent="0.25">
      <c r="A8" s="147"/>
      <c r="B8" s="96"/>
      <c r="C8" s="148"/>
      <c r="D8" s="53" t="s">
        <v>5</v>
      </c>
      <c r="E8" s="85" t="s">
        <v>133</v>
      </c>
      <c r="F8" s="62">
        <v>40103308414</v>
      </c>
      <c r="G8" s="86">
        <v>1593</v>
      </c>
      <c r="H8" s="53">
        <v>1</v>
      </c>
      <c r="I8" s="53">
        <v>1</v>
      </c>
      <c r="J8" s="53">
        <v>1</v>
      </c>
    </row>
    <row r="9" spans="1:10" ht="15" customHeight="1" x14ac:dyDescent="0.25">
      <c r="A9" s="147"/>
      <c r="B9" s="96"/>
      <c r="C9" s="148"/>
      <c r="D9" s="53" t="s">
        <v>5</v>
      </c>
      <c r="E9" s="85" t="s">
        <v>134</v>
      </c>
      <c r="F9" s="62">
        <v>42403007447</v>
      </c>
      <c r="G9" s="86">
        <v>3543</v>
      </c>
      <c r="H9" s="53">
        <v>1</v>
      </c>
      <c r="I9" s="53">
        <v>1</v>
      </c>
      <c r="J9" s="53">
        <v>1</v>
      </c>
    </row>
    <row r="10" spans="1:10" ht="30" x14ac:dyDescent="0.25">
      <c r="A10" s="61">
        <v>2</v>
      </c>
      <c r="B10" s="94" t="s">
        <v>107</v>
      </c>
      <c r="C10" s="85" t="s">
        <v>86</v>
      </c>
      <c r="D10" s="53" t="s">
        <v>5</v>
      </c>
      <c r="E10" s="85" t="s">
        <v>135</v>
      </c>
      <c r="F10" s="62">
        <v>40003156702</v>
      </c>
      <c r="G10" s="86">
        <v>36274</v>
      </c>
      <c r="H10" s="53">
        <v>1</v>
      </c>
      <c r="I10" s="53">
        <v>1</v>
      </c>
      <c r="J10" s="53">
        <v>1</v>
      </c>
    </row>
    <row r="11" spans="1:10" ht="30" x14ac:dyDescent="0.25">
      <c r="A11" s="61">
        <v>3</v>
      </c>
      <c r="B11" s="89" t="s">
        <v>108</v>
      </c>
      <c r="C11" s="85" t="s">
        <v>86</v>
      </c>
      <c r="D11" s="53" t="s">
        <v>5</v>
      </c>
      <c r="E11" s="85" t="s">
        <v>136</v>
      </c>
      <c r="F11" s="62">
        <v>40003226249</v>
      </c>
      <c r="G11" s="86">
        <v>41887</v>
      </c>
      <c r="H11" s="53">
        <v>1</v>
      </c>
      <c r="I11" s="53">
        <v>1</v>
      </c>
      <c r="J11" s="53"/>
    </row>
    <row r="12" spans="1:10" ht="30" x14ac:dyDescent="0.25">
      <c r="A12" s="61">
        <v>4</v>
      </c>
      <c r="B12" s="89" t="s">
        <v>109</v>
      </c>
      <c r="C12" s="85" t="s">
        <v>86</v>
      </c>
      <c r="D12" s="53" t="s">
        <v>5</v>
      </c>
      <c r="E12" s="85" t="s">
        <v>49</v>
      </c>
      <c r="F12" s="62">
        <v>40003770858</v>
      </c>
      <c r="G12" s="86">
        <v>24491</v>
      </c>
      <c r="H12" s="53">
        <v>1</v>
      </c>
      <c r="I12" s="53">
        <v>1</v>
      </c>
      <c r="J12" s="53">
        <v>1</v>
      </c>
    </row>
    <row r="13" spans="1:10" ht="30" x14ac:dyDescent="0.25">
      <c r="A13" s="61">
        <v>5</v>
      </c>
      <c r="B13" s="89" t="s">
        <v>110</v>
      </c>
      <c r="C13" s="85" t="s">
        <v>86</v>
      </c>
      <c r="D13" s="53" t="s">
        <v>5</v>
      </c>
      <c r="E13" s="85" t="s">
        <v>137</v>
      </c>
      <c r="F13" s="62">
        <v>40003612810</v>
      </c>
      <c r="G13" s="86">
        <v>11562</v>
      </c>
      <c r="H13" s="53">
        <v>1</v>
      </c>
      <c r="I13" s="53">
        <v>1</v>
      </c>
      <c r="J13" s="53">
        <v>1</v>
      </c>
    </row>
    <row r="14" spans="1:10" ht="30" x14ac:dyDescent="0.25">
      <c r="A14" s="147">
        <v>6</v>
      </c>
      <c r="B14" s="96" t="s">
        <v>111</v>
      </c>
      <c r="C14" s="85" t="s">
        <v>86</v>
      </c>
      <c r="D14" s="53" t="s">
        <v>5</v>
      </c>
      <c r="E14" s="85" t="s">
        <v>138</v>
      </c>
      <c r="F14" s="62">
        <v>40003737548</v>
      </c>
      <c r="G14" s="86">
        <v>24184</v>
      </c>
      <c r="H14" s="53">
        <v>1</v>
      </c>
      <c r="I14" s="53">
        <v>1</v>
      </c>
      <c r="J14" s="53">
        <v>1</v>
      </c>
    </row>
    <row r="15" spans="1:10" ht="30" x14ac:dyDescent="0.25">
      <c r="A15" s="147"/>
      <c r="B15" s="96"/>
      <c r="C15" s="85" t="s">
        <v>86</v>
      </c>
      <c r="D15" s="53" t="s">
        <v>5</v>
      </c>
      <c r="E15" s="85" t="s">
        <v>139</v>
      </c>
      <c r="F15" s="62">
        <v>49503003835</v>
      </c>
      <c r="G15" s="86">
        <v>4129</v>
      </c>
      <c r="H15" s="53">
        <v>1</v>
      </c>
      <c r="I15" s="53">
        <v>1</v>
      </c>
      <c r="J15" s="53">
        <v>1</v>
      </c>
    </row>
    <row r="16" spans="1:10" ht="30" x14ac:dyDescent="0.25">
      <c r="A16" s="61">
        <v>7</v>
      </c>
      <c r="B16" s="89" t="s">
        <v>112</v>
      </c>
      <c r="C16" s="85" t="s">
        <v>86</v>
      </c>
      <c r="D16" s="53" t="s">
        <v>5</v>
      </c>
      <c r="E16" s="85" t="s">
        <v>137</v>
      </c>
      <c r="F16" s="62">
        <v>40003612810</v>
      </c>
      <c r="G16" s="86">
        <v>41553</v>
      </c>
      <c r="H16" s="53">
        <v>1</v>
      </c>
      <c r="I16" s="53">
        <v>1</v>
      </c>
      <c r="J16" s="53">
        <v>1</v>
      </c>
    </row>
    <row r="17" spans="1:10" ht="30" x14ac:dyDescent="0.25">
      <c r="A17" s="61">
        <v>8</v>
      </c>
      <c r="B17" s="94" t="s">
        <v>113</v>
      </c>
      <c r="C17" s="85" t="s">
        <v>86</v>
      </c>
      <c r="D17" s="53" t="s">
        <v>5</v>
      </c>
      <c r="E17" s="85" t="s">
        <v>87</v>
      </c>
      <c r="F17" s="62">
        <v>40003469216</v>
      </c>
      <c r="G17" s="86">
        <v>30961</v>
      </c>
      <c r="H17" s="53">
        <v>1</v>
      </c>
      <c r="I17" s="53">
        <v>1</v>
      </c>
      <c r="J17" s="53">
        <v>1</v>
      </c>
    </row>
    <row r="18" spans="1:10" ht="15" customHeight="1" x14ac:dyDescent="0.25">
      <c r="A18" s="147">
        <v>9</v>
      </c>
      <c r="B18" s="95" t="s">
        <v>114</v>
      </c>
      <c r="C18" s="85" t="s">
        <v>140</v>
      </c>
      <c r="D18" s="53" t="s">
        <v>97</v>
      </c>
      <c r="E18" s="85" t="s">
        <v>137</v>
      </c>
      <c r="F18" s="62">
        <v>40003612810</v>
      </c>
      <c r="G18" s="86">
        <v>32267</v>
      </c>
      <c r="H18" s="53">
        <v>1</v>
      </c>
      <c r="I18" s="53"/>
      <c r="J18" s="53">
        <v>1</v>
      </c>
    </row>
    <row r="19" spans="1:10" ht="30" x14ac:dyDescent="0.25">
      <c r="A19" s="147"/>
      <c r="B19" s="95"/>
      <c r="C19" s="85" t="s">
        <v>140</v>
      </c>
      <c r="D19" s="53" t="s">
        <v>97</v>
      </c>
      <c r="E19" s="85" t="s">
        <v>141</v>
      </c>
      <c r="F19" s="62">
        <v>40003266203</v>
      </c>
      <c r="G19" s="86">
        <v>9730</v>
      </c>
      <c r="H19" s="53">
        <v>1</v>
      </c>
      <c r="I19" s="53"/>
      <c r="J19" s="53">
        <v>1</v>
      </c>
    </row>
    <row r="20" spans="1:10" ht="30" x14ac:dyDescent="0.25">
      <c r="A20" s="61">
        <v>10</v>
      </c>
      <c r="B20" s="89" t="s">
        <v>115</v>
      </c>
      <c r="C20" s="85" t="s">
        <v>86</v>
      </c>
      <c r="D20" s="53" t="s">
        <v>5</v>
      </c>
      <c r="E20" s="85" t="s">
        <v>52</v>
      </c>
      <c r="F20" s="62">
        <v>40003676101</v>
      </c>
      <c r="G20" s="88">
        <v>28618</v>
      </c>
      <c r="H20" s="53">
        <v>1</v>
      </c>
      <c r="I20" s="53">
        <v>1</v>
      </c>
      <c r="J20" s="53">
        <v>1</v>
      </c>
    </row>
    <row r="21" spans="1:10" ht="30" x14ac:dyDescent="0.25">
      <c r="A21" s="61">
        <v>11</v>
      </c>
      <c r="B21" s="89" t="s">
        <v>116</v>
      </c>
      <c r="C21" s="85" t="s">
        <v>86</v>
      </c>
      <c r="D21" s="53" t="s">
        <v>5</v>
      </c>
      <c r="E21" s="85" t="s">
        <v>87</v>
      </c>
      <c r="F21" s="62">
        <v>40003469216</v>
      </c>
      <c r="G21" s="88">
        <v>41999</v>
      </c>
      <c r="H21" s="53">
        <v>1</v>
      </c>
      <c r="I21" s="53">
        <v>1</v>
      </c>
      <c r="J21" s="53">
        <v>1</v>
      </c>
    </row>
    <row r="22" spans="1:10" ht="30" x14ac:dyDescent="0.25">
      <c r="A22" s="61">
        <v>12</v>
      </c>
      <c r="B22" s="89" t="s">
        <v>117</v>
      </c>
      <c r="C22" s="85" t="s">
        <v>86</v>
      </c>
      <c r="D22" s="53" t="s">
        <v>5</v>
      </c>
      <c r="E22" s="85" t="s">
        <v>52</v>
      </c>
      <c r="F22" s="62">
        <v>40003676101</v>
      </c>
      <c r="G22" s="86">
        <v>3734</v>
      </c>
      <c r="H22" s="53">
        <v>1</v>
      </c>
      <c r="I22" s="53">
        <v>1</v>
      </c>
      <c r="J22" s="53">
        <v>1</v>
      </c>
    </row>
    <row r="23" spans="1:10" ht="30" x14ac:dyDescent="0.25">
      <c r="A23" s="61">
        <v>13</v>
      </c>
      <c r="B23" s="89" t="s">
        <v>118</v>
      </c>
      <c r="C23" s="85" t="s">
        <v>86</v>
      </c>
      <c r="D23" s="53" t="s">
        <v>5</v>
      </c>
      <c r="E23" s="85" t="s">
        <v>137</v>
      </c>
      <c r="F23" s="62">
        <v>40003612810</v>
      </c>
      <c r="G23" s="86">
        <v>33516</v>
      </c>
      <c r="H23" s="53">
        <v>1</v>
      </c>
      <c r="I23" s="53">
        <v>1</v>
      </c>
      <c r="J23" s="53">
        <v>1</v>
      </c>
    </row>
    <row r="24" spans="1:10" ht="30" customHeight="1" x14ac:dyDescent="0.25">
      <c r="A24" s="147">
        <v>14</v>
      </c>
      <c r="B24" s="95" t="s">
        <v>119</v>
      </c>
      <c r="C24" s="85" t="s">
        <v>86</v>
      </c>
      <c r="D24" s="53" t="s">
        <v>5</v>
      </c>
      <c r="E24" s="85" t="s">
        <v>142</v>
      </c>
      <c r="F24" s="62">
        <v>40103124370</v>
      </c>
      <c r="G24" s="86">
        <v>327</v>
      </c>
      <c r="H24" s="53">
        <v>1</v>
      </c>
      <c r="I24" s="53">
        <v>1</v>
      </c>
      <c r="J24" s="53">
        <v>1</v>
      </c>
    </row>
    <row r="25" spans="1:10" ht="30" x14ac:dyDescent="0.25">
      <c r="A25" s="147"/>
      <c r="B25" s="95"/>
      <c r="C25" s="85" t="s">
        <v>86</v>
      </c>
      <c r="D25" s="53" t="s">
        <v>5</v>
      </c>
      <c r="E25" s="85" t="s">
        <v>143</v>
      </c>
      <c r="F25" s="62">
        <v>53603044381</v>
      </c>
      <c r="G25" s="86">
        <v>3955</v>
      </c>
      <c r="H25" s="53">
        <v>1</v>
      </c>
      <c r="I25" s="53">
        <v>1</v>
      </c>
      <c r="J25" s="53">
        <v>1</v>
      </c>
    </row>
    <row r="26" spans="1:10" ht="30" x14ac:dyDescent="0.25">
      <c r="A26" s="147"/>
      <c r="B26" s="95"/>
      <c r="C26" s="85" t="s">
        <v>86</v>
      </c>
      <c r="D26" s="53" t="s">
        <v>5</v>
      </c>
      <c r="E26" s="85" t="s">
        <v>144</v>
      </c>
      <c r="F26" s="62">
        <v>21055812018</v>
      </c>
      <c r="G26" s="86">
        <v>4024</v>
      </c>
      <c r="H26" s="53">
        <v>1</v>
      </c>
      <c r="I26" s="53">
        <v>1</v>
      </c>
      <c r="J26" s="53">
        <v>1</v>
      </c>
    </row>
    <row r="27" spans="1:10" ht="30" x14ac:dyDescent="0.25">
      <c r="A27" s="147"/>
      <c r="B27" s="95"/>
      <c r="C27" s="85" t="s">
        <v>86</v>
      </c>
      <c r="D27" s="53" t="s">
        <v>5</v>
      </c>
      <c r="E27" s="85" t="s">
        <v>145</v>
      </c>
      <c r="F27" s="62">
        <v>40003156702</v>
      </c>
      <c r="G27" s="86">
        <v>27771</v>
      </c>
      <c r="H27" s="53">
        <v>1</v>
      </c>
      <c r="I27" s="53">
        <v>1</v>
      </c>
      <c r="J27" s="53">
        <v>1</v>
      </c>
    </row>
    <row r="28" spans="1:10" ht="30" x14ac:dyDescent="0.25">
      <c r="A28" s="147"/>
      <c r="B28" s="95"/>
      <c r="C28" s="85" t="s">
        <v>86</v>
      </c>
      <c r="D28" s="53" t="s">
        <v>5</v>
      </c>
      <c r="E28" s="85" t="s">
        <v>146</v>
      </c>
      <c r="F28" s="62">
        <v>40101001457</v>
      </c>
      <c r="G28" s="86">
        <v>1221</v>
      </c>
      <c r="H28" s="53">
        <v>1</v>
      </c>
      <c r="I28" s="53">
        <v>1</v>
      </c>
      <c r="J28" s="53">
        <v>1</v>
      </c>
    </row>
    <row r="29" spans="1:10" ht="30" x14ac:dyDescent="0.25">
      <c r="A29" s="61">
        <v>15</v>
      </c>
      <c r="B29" s="89" t="s">
        <v>120</v>
      </c>
      <c r="C29" s="85" t="s">
        <v>86</v>
      </c>
      <c r="D29" s="53" t="s">
        <v>5</v>
      </c>
      <c r="E29" s="85" t="s">
        <v>135</v>
      </c>
      <c r="F29" s="62">
        <v>40003156702</v>
      </c>
      <c r="G29" s="86">
        <v>27903</v>
      </c>
      <c r="H29" s="53">
        <v>1</v>
      </c>
      <c r="I29" s="53">
        <v>1</v>
      </c>
      <c r="J29" s="53">
        <v>1</v>
      </c>
    </row>
    <row r="30" spans="1:10" ht="30" x14ac:dyDescent="0.25">
      <c r="A30" s="61">
        <v>16</v>
      </c>
      <c r="B30" s="89" t="s">
        <v>121</v>
      </c>
      <c r="C30" s="85" t="s">
        <v>86</v>
      </c>
      <c r="D30" s="53" t="s">
        <v>5</v>
      </c>
      <c r="E30" s="85" t="s">
        <v>87</v>
      </c>
      <c r="F30" s="62">
        <v>40003469216</v>
      </c>
      <c r="G30" s="86">
        <v>41999</v>
      </c>
      <c r="H30" s="53">
        <v>1</v>
      </c>
      <c r="I30" s="53"/>
      <c r="J30" s="53">
        <v>1</v>
      </c>
    </row>
    <row r="31" spans="1:10" ht="30" x14ac:dyDescent="0.25">
      <c r="A31" s="61">
        <v>17</v>
      </c>
      <c r="B31" s="89" t="s">
        <v>122</v>
      </c>
      <c r="C31" s="85" t="s">
        <v>86</v>
      </c>
      <c r="D31" s="53" t="s">
        <v>5</v>
      </c>
      <c r="E31" s="85" t="s">
        <v>87</v>
      </c>
      <c r="F31" s="62">
        <v>40003469216</v>
      </c>
      <c r="G31" s="86">
        <v>39330</v>
      </c>
      <c r="H31" s="53">
        <v>1</v>
      </c>
      <c r="I31" s="53">
        <v>1</v>
      </c>
      <c r="J31" s="53">
        <v>1</v>
      </c>
    </row>
    <row r="32" spans="1:10" ht="30" x14ac:dyDescent="0.25">
      <c r="A32" s="147">
        <v>18</v>
      </c>
      <c r="B32" s="95" t="s">
        <v>98</v>
      </c>
      <c r="C32" s="85" t="s">
        <v>147</v>
      </c>
      <c r="D32" s="53" t="s">
        <v>95</v>
      </c>
      <c r="E32" s="85" t="s">
        <v>99</v>
      </c>
      <c r="F32" s="62">
        <v>51501006431</v>
      </c>
      <c r="G32" s="86">
        <v>3960</v>
      </c>
      <c r="H32" s="53">
        <v>1</v>
      </c>
      <c r="I32" s="53">
        <v>1</v>
      </c>
      <c r="J32" s="53">
        <v>1</v>
      </c>
    </row>
    <row r="33" spans="1:10" ht="30" x14ac:dyDescent="0.25">
      <c r="A33" s="147"/>
      <c r="B33" s="95"/>
      <c r="C33" s="85" t="s">
        <v>148</v>
      </c>
      <c r="D33" s="53" t="s">
        <v>89</v>
      </c>
      <c r="E33" s="85" t="s">
        <v>99</v>
      </c>
      <c r="F33" s="62">
        <v>51501006431</v>
      </c>
      <c r="G33" s="86">
        <v>1990</v>
      </c>
      <c r="H33" s="53">
        <v>1</v>
      </c>
      <c r="I33" s="53">
        <v>1</v>
      </c>
      <c r="J33" s="53">
        <v>1</v>
      </c>
    </row>
    <row r="34" spans="1:10" x14ac:dyDescent="0.25">
      <c r="A34" s="147">
        <v>19</v>
      </c>
      <c r="B34" s="96" t="s">
        <v>92</v>
      </c>
      <c r="C34" s="85" t="s">
        <v>93</v>
      </c>
      <c r="D34" s="53" t="s">
        <v>95</v>
      </c>
      <c r="E34" s="85" t="s">
        <v>149</v>
      </c>
      <c r="F34" s="62">
        <v>4066012134</v>
      </c>
      <c r="G34" s="86">
        <v>595</v>
      </c>
      <c r="H34" s="53">
        <v>1</v>
      </c>
      <c r="I34" s="53">
        <v>1</v>
      </c>
      <c r="J34" s="53"/>
    </row>
    <row r="35" spans="1:10" ht="30" x14ac:dyDescent="0.25">
      <c r="A35" s="147"/>
      <c r="B35" s="96"/>
      <c r="C35" s="85" t="s">
        <v>94</v>
      </c>
      <c r="D35" s="53" t="s">
        <v>89</v>
      </c>
      <c r="E35" s="85" t="s">
        <v>96</v>
      </c>
      <c r="F35" s="62">
        <v>50003346731</v>
      </c>
      <c r="G35" s="86">
        <v>764</v>
      </c>
      <c r="H35" s="53">
        <v>1</v>
      </c>
      <c r="I35" s="53">
        <v>1</v>
      </c>
      <c r="J35" s="53"/>
    </row>
    <row r="36" spans="1:10" ht="30" x14ac:dyDescent="0.25">
      <c r="A36" s="61">
        <v>20</v>
      </c>
      <c r="B36" s="89" t="s">
        <v>123</v>
      </c>
      <c r="C36" s="85" t="s">
        <v>86</v>
      </c>
      <c r="D36" s="53" t="s">
        <v>5</v>
      </c>
      <c r="E36" s="85" t="s">
        <v>52</v>
      </c>
      <c r="F36" s="62">
        <v>40003676101</v>
      </c>
      <c r="G36" s="86">
        <v>39541</v>
      </c>
      <c r="H36" s="53">
        <v>1</v>
      </c>
      <c r="I36" s="53">
        <v>1</v>
      </c>
      <c r="J36" s="53">
        <v>1</v>
      </c>
    </row>
    <row r="37" spans="1:10" ht="30" x14ac:dyDescent="0.25">
      <c r="A37" s="61">
        <v>21</v>
      </c>
      <c r="B37" s="89" t="s">
        <v>124</v>
      </c>
      <c r="C37" s="85" t="s">
        <v>86</v>
      </c>
      <c r="D37" s="53" t="s">
        <v>5</v>
      </c>
      <c r="E37" s="85" t="s">
        <v>52</v>
      </c>
      <c r="F37" s="62">
        <v>40003676101</v>
      </c>
      <c r="G37" s="86">
        <v>41834</v>
      </c>
      <c r="H37" s="53">
        <v>1</v>
      </c>
      <c r="I37" s="53">
        <v>1</v>
      </c>
      <c r="J37" s="53">
        <v>1</v>
      </c>
    </row>
    <row r="38" spans="1:10" ht="30" x14ac:dyDescent="0.25">
      <c r="A38" s="147">
        <v>22</v>
      </c>
      <c r="B38" s="95" t="s">
        <v>125</v>
      </c>
      <c r="C38" s="85" t="s">
        <v>86</v>
      </c>
      <c r="D38" s="53" t="s">
        <v>5</v>
      </c>
      <c r="E38" s="85" t="s">
        <v>137</v>
      </c>
      <c r="F38" s="62">
        <v>40003612810</v>
      </c>
      <c r="G38" s="86">
        <v>1801</v>
      </c>
      <c r="H38" s="53">
        <v>1</v>
      </c>
      <c r="I38" s="53">
        <v>1</v>
      </c>
      <c r="J38" s="53">
        <v>1</v>
      </c>
    </row>
    <row r="39" spans="1:10" ht="30" x14ac:dyDescent="0.25">
      <c r="A39" s="147"/>
      <c r="B39" s="95"/>
      <c r="C39" s="85" t="s">
        <v>86</v>
      </c>
      <c r="D39" s="53" t="s">
        <v>5</v>
      </c>
      <c r="E39" s="85" t="s">
        <v>150</v>
      </c>
      <c r="F39" s="62">
        <v>49503003835</v>
      </c>
      <c r="G39" s="86">
        <v>2299</v>
      </c>
      <c r="H39" s="53">
        <v>1</v>
      </c>
      <c r="I39" s="53">
        <v>1</v>
      </c>
      <c r="J39" s="53">
        <v>1</v>
      </c>
    </row>
    <row r="40" spans="1:10" ht="30" x14ac:dyDescent="0.25">
      <c r="A40" s="147"/>
      <c r="B40" s="95"/>
      <c r="C40" s="85" t="s">
        <v>86</v>
      </c>
      <c r="D40" s="53" t="s">
        <v>5</v>
      </c>
      <c r="E40" s="85" t="s">
        <v>141</v>
      </c>
      <c r="F40" s="62">
        <v>40003266203</v>
      </c>
      <c r="G40" s="86">
        <v>2491</v>
      </c>
      <c r="H40" s="53">
        <v>1</v>
      </c>
      <c r="I40" s="53">
        <v>1</v>
      </c>
      <c r="J40" s="53">
        <v>1</v>
      </c>
    </row>
    <row r="41" spans="1:10" ht="30" customHeight="1" x14ac:dyDescent="0.25">
      <c r="A41" s="147">
        <v>23</v>
      </c>
      <c r="B41" s="95" t="s">
        <v>126</v>
      </c>
      <c r="C41" s="85" t="s">
        <v>151</v>
      </c>
      <c r="D41" s="53" t="s">
        <v>161</v>
      </c>
      <c r="E41" s="85" t="s">
        <v>159</v>
      </c>
      <c r="F41" s="62">
        <v>40003348586</v>
      </c>
      <c r="G41" s="86">
        <v>1889</v>
      </c>
      <c r="H41" s="53">
        <v>1</v>
      </c>
      <c r="I41" s="53">
        <v>1</v>
      </c>
      <c r="J41" s="53">
        <v>1</v>
      </c>
    </row>
    <row r="42" spans="1:10" ht="30" x14ac:dyDescent="0.25">
      <c r="A42" s="147"/>
      <c r="B42" s="95"/>
      <c r="C42" s="85" t="s">
        <v>152</v>
      </c>
      <c r="D42" s="53" t="s">
        <v>162</v>
      </c>
      <c r="E42" s="85" t="s">
        <v>160</v>
      </c>
      <c r="F42" s="62">
        <v>40003034051</v>
      </c>
      <c r="G42" s="86">
        <v>1978</v>
      </c>
      <c r="H42" s="53">
        <v>1</v>
      </c>
      <c r="I42" s="53">
        <v>1</v>
      </c>
      <c r="J42" s="53">
        <v>1</v>
      </c>
    </row>
    <row r="43" spans="1:10" x14ac:dyDescent="0.25">
      <c r="A43" s="147"/>
      <c r="B43" s="95"/>
      <c r="C43" s="85" t="s">
        <v>153</v>
      </c>
      <c r="D43" s="53" t="s">
        <v>88</v>
      </c>
      <c r="E43" s="85" t="s">
        <v>158</v>
      </c>
      <c r="F43" s="62">
        <v>40003166842</v>
      </c>
      <c r="G43" s="86">
        <v>5829</v>
      </c>
      <c r="H43" s="53">
        <v>1</v>
      </c>
      <c r="I43" s="53">
        <v>1</v>
      </c>
      <c r="J43" s="53">
        <v>1</v>
      </c>
    </row>
    <row r="44" spans="1:10" x14ac:dyDescent="0.25">
      <c r="A44" s="147"/>
      <c r="B44" s="95"/>
      <c r="C44" s="85" t="s">
        <v>154</v>
      </c>
      <c r="D44" s="53" t="s">
        <v>163</v>
      </c>
      <c r="E44" s="85" t="s">
        <v>171</v>
      </c>
      <c r="F44" s="62">
        <v>41503017194</v>
      </c>
      <c r="G44" s="86">
        <v>11962</v>
      </c>
      <c r="H44" s="53">
        <v>1</v>
      </c>
      <c r="I44" s="53">
        <v>1</v>
      </c>
      <c r="J44" s="53">
        <v>1</v>
      </c>
    </row>
    <row r="45" spans="1:10" x14ac:dyDescent="0.25">
      <c r="A45" s="147"/>
      <c r="B45" s="95"/>
      <c r="C45" s="85" t="s">
        <v>155</v>
      </c>
      <c r="D45" s="53" t="s">
        <v>164</v>
      </c>
      <c r="E45" s="85" t="s">
        <v>158</v>
      </c>
      <c r="F45" s="62">
        <v>40003166842</v>
      </c>
      <c r="G45" s="86">
        <v>1835</v>
      </c>
      <c r="H45" s="53">
        <v>1</v>
      </c>
      <c r="I45" s="53">
        <v>1</v>
      </c>
      <c r="J45" s="53">
        <v>1</v>
      </c>
    </row>
    <row r="46" spans="1:10" x14ac:dyDescent="0.25">
      <c r="A46" s="147"/>
      <c r="B46" s="95"/>
      <c r="C46" s="85" t="s">
        <v>156</v>
      </c>
      <c r="D46" s="53" t="s">
        <v>164</v>
      </c>
      <c r="E46" s="85" t="s">
        <v>158</v>
      </c>
      <c r="F46" s="62">
        <v>40003166842</v>
      </c>
      <c r="G46" s="86">
        <v>1836</v>
      </c>
      <c r="H46" s="53">
        <v>1</v>
      </c>
      <c r="I46" s="53">
        <v>1</v>
      </c>
      <c r="J46" s="53">
        <v>1</v>
      </c>
    </row>
    <row r="47" spans="1:10" x14ac:dyDescent="0.25">
      <c r="A47" s="147"/>
      <c r="B47" s="95"/>
      <c r="C47" s="85" t="s">
        <v>157</v>
      </c>
      <c r="D47" s="53" t="s">
        <v>165</v>
      </c>
      <c r="E47" s="85" t="s">
        <v>158</v>
      </c>
      <c r="F47" s="62">
        <v>40003166842</v>
      </c>
      <c r="G47" s="86">
        <v>950</v>
      </c>
      <c r="H47" s="53">
        <v>1</v>
      </c>
      <c r="I47" s="53">
        <v>1</v>
      </c>
      <c r="J47" s="53">
        <v>1</v>
      </c>
    </row>
    <row r="48" spans="1:10" ht="30" x14ac:dyDescent="0.25">
      <c r="A48" s="61">
        <v>24</v>
      </c>
      <c r="B48" s="93" t="s">
        <v>166</v>
      </c>
      <c r="C48" s="85" t="s">
        <v>169</v>
      </c>
      <c r="D48" s="53" t="s">
        <v>5</v>
      </c>
      <c r="E48" s="85" t="s">
        <v>136</v>
      </c>
      <c r="F48" s="62">
        <v>40003226249</v>
      </c>
      <c r="G48" s="86">
        <v>39446</v>
      </c>
      <c r="H48" s="53">
        <v>1</v>
      </c>
      <c r="I48" s="53">
        <v>1</v>
      </c>
      <c r="J48" s="53">
        <v>1</v>
      </c>
    </row>
    <row r="49" spans="1:10" x14ac:dyDescent="0.25">
      <c r="A49" s="147">
        <v>25</v>
      </c>
      <c r="B49" s="95" t="s">
        <v>167</v>
      </c>
      <c r="C49" s="85" t="s">
        <v>169</v>
      </c>
      <c r="D49" s="53" t="s">
        <v>5</v>
      </c>
      <c r="E49" s="85" t="s">
        <v>137</v>
      </c>
      <c r="F49" s="62">
        <v>40003612810</v>
      </c>
      <c r="G49" s="86">
        <v>16335</v>
      </c>
      <c r="H49" s="53">
        <v>1</v>
      </c>
      <c r="I49" s="53">
        <v>1</v>
      </c>
      <c r="J49" s="53">
        <v>1</v>
      </c>
    </row>
    <row r="50" spans="1:10" x14ac:dyDescent="0.25">
      <c r="A50" s="147"/>
      <c r="B50" s="95"/>
      <c r="C50" s="85" t="s">
        <v>169</v>
      </c>
      <c r="D50" s="53" t="s">
        <v>5</v>
      </c>
      <c r="E50" s="85" t="s">
        <v>170</v>
      </c>
      <c r="F50" s="62">
        <v>40003377354</v>
      </c>
      <c r="G50" s="86">
        <v>24741</v>
      </c>
      <c r="H50" s="53">
        <v>1</v>
      </c>
      <c r="I50" s="53">
        <v>1</v>
      </c>
      <c r="J50" s="53">
        <v>1</v>
      </c>
    </row>
    <row r="51" spans="1:10" ht="30" customHeight="1" x14ac:dyDescent="0.25">
      <c r="A51" s="61">
        <v>26</v>
      </c>
      <c r="B51" s="89" t="s">
        <v>100</v>
      </c>
      <c r="C51" s="85" t="s">
        <v>169</v>
      </c>
      <c r="D51" s="53" t="s">
        <v>5</v>
      </c>
      <c r="E51" s="85" t="s">
        <v>49</v>
      </c>
      <c r="F51" s="62">
        <v>40003770858</v>
      </c>
      <c r="G51" s="86">
        <v>8338</v>
      </c>
      <c r="H51" s="53">
        <v>1</v>
      </c>
      <c r="I51" s="53">
        <v>1</v>
      </c>
      <c r="J51" s="53">
        <v>1</v>
      </c>
    </row>
    <row r="52" spans="1:10" ht="60" x14ac:dyDescent="0.25">
      <c r="A52" s="147">
        <v>27</v>
      </c>
      <c r="B52" s="95" t="s">
        <v>168</v>
      </c>
      <c r="C52" s="85" t="s">
        <v>176</v>
      </c>
      <c r="D52" s="53" t="s">
        <v>5</v>
      </c>
      <c r="E52" s="85" t="s">
        <v>172</v>
      </c>
      <c r="F52" s="62">
        <v>40103429756</v>
      </c>
      <c r="G52" s="86">
        <v>1725</v>
      </c>
      <c r="H52" s="53">
        <v>1</v>
      </c>
      <c r="I52" s="53">
        <v>1</v>
      </c>
      <c r="J52" s="53">
        <v>1</v>
      </c>
    </row>
    <row r="53" spans="1:10" ht="60" x14ac:dyDescent="0.25">
      <c r="A53" s="147"/>
      <c r="B53" s="95"/>
      <c r="C53" s="85" t="s">
        <v>176</v>
      </c>
      <c r="D53" s="53" t="s">
        <v>5</v>
      </c>
      <c r="E53" s="85" t="s">
        <v>173</v>
      </c>
      <c r="F53" s="62">
        <v>40003017441</v>
      </c>
      <c r="G53" s="54">
        <v>8394</v>
      </c>
      <c r="H53" s="53">
        <v>1</v>
      </c>
      <c r="I53" s="53">
        <v>1</v>
      </c>
      <c r="J53" s="53">
        <v>1</v>
      </c>
    </row>
    <row r="54" spans="1:10" ht="60" x14ac:dyDescent="0.25">
      <c r="A54" s="147"/>
      <c r="B54" s="95"/>
      <c r="C54" s="85" t="s">
        <v>176</v>
      </c>
      <c r="D54" s="53" t="s">
        <v>5</v>
      </c>
      <c r="E54" s="85" t="s">
        <v>174</v>
      </c>
      <c r="F54" s="62">
        <v>40003348586</v>
      </c>
      <c r="G54" s="54">
        <v>1333</v>
      </c>
      <c r="H54" s="53">
        <v>1</v>
      </c>
      <c r="I54" s="53">
        <v>1</v>
      </c>
      <c r="J54" s="53">
        <v>1</v>
      </c>
    </row>
    <row r="55" spans="1:10" ht="60" x14ac:dyDescent="0.25">
      <c r="A55" s="147"/>
      <c r="B55" s="95"/>
      <c r="C55" s="85" t="s">
        <v>176</v>
      </c>
      <c r="D55" s="53" t="s">
        <v>5</v>
      </c>
      <c r="E55" s="85" t="s">
        <v>175</v>
      </c>
      <c r="F55" s="62">
        <v>40003166842</v>
      </c>
      <c r="G55" s="54">
        <v>11613</v>
      </c>
      <c r="H55" s="53">
        <v>1</v>
      </c>
      <c r="I55" s="53">
        <v>1</v>
      </c>
      <c r="J55" s="53">
        <v>1</v>
      </c>
    </row>
    <row r="56" spans="1:10" ht="30" x14ac:dyDescent="0.25">
      <c r="A56" s="92">
        <v>28</v>
      </c>
      <c r="B56" s="94" t="s">
        <v>177</v>
      </c>
      <c r="C56" s="85" t="s">
        <v>86</v>
      </c>
      <c r="D56" s="53" t="s">
        <v>5</v>
      </c>
      <c r="E56" s="85" t="s">
        <v>181</v>
      </c>
      <c r="F56" s="62">
        <v>40003570733</v>
      </c>
      <c r="G56" s="54">
        <v>36309</v>
      </c>
      <c r="H56" s="53">
        <v>1</v>
      </c>
      <c r="I56" s="53">
        <v>1</v>
      </c>
      <c r="J56" s="53">
        <v>1</v>
      </c>
    </row>
    <row r="57" spans="1:10" ht="30" x14ac:dyDescent="0.25">
      <c r="A57" s="147">
        <v>29</v>
      </c>
      <c r="B57" s="95" t="s">
        <v>178</v>
      </c>
      <c r="C57" s="85" t="s">
        <v>86</v>
      </c>
      <c r="D57" s="53" t="s">
        <v>5</v>
      </c>
      <c r="E57" s="85" t="s">
        <v>181</v>
      </c>
      <c r="F57" s="62">
        <v>40003570734</v>
      </c>
      <c r="G57" s="54">
        <v>16958</v>
      </c>
      <c r="H57" s="53">
        <v>1</v>
      </c>
      <c r="I57" s="53"/>
      <c r="J57" s="53"/>
    </row>
    <row r="58" spans="1:10" ht="30" x14ac:dyDescent="0.25">
      <c r="A58" s="147"/>
      <c r="B58" s="95"/>
      <c r="C58" s="85" t="s">
        <v>86</v>
      </c>
      <c r="D58" s="53" t="s">
        <v>5</v>
      </c>
      <c r="E58" s="85" t="s">
        <v>158</v>
      </c>
      <c r="F58" s="62">
        <v>40003166842</v>
      </c>
      <c r="G58" s="54">
        <v>2376</v>
      </c>
      <c r="H58" s="53">
        <v>1</v>
      </c>
      <c r="I58" s="53"/>
      <c r="J58" s="53"/>
    </row>
    <row r="59" spans="1:10" ht="30" x14ac:dyDescent="0.25">
      <c r="A59" s="147"/>
      <c r="B59" s="95"/>
      <c r="C59" s="85" t="s">
        <v>86</v>
      </c>
      <c r="D59" s="53" t="s">
        <v>5</v>
      </c>
      <c r="E59" s="85" t="s">
        <v>139</v>
      </c>
      <c r="F59" s="62">
        <v>49503003835</v>
      </c>
      <c r="G59" s="54">
        <v>1102</v>
      </c>
      <c r="H59" s="53">
        <v>1</v>
      </c>
      <c r="I59" s="53"/>
      <c r="J59" s="53"/>
    </row>
    <row r="60" spans="1:10" ht="30" x14ac:dyDescent="0.25">
      <c r="A60" s="147">
        <v>30</v>
      </c>
      <c r="B60" s="96" t="s">
        <v>179</v>
      </c>
      <c r="C60" s="85" t="s">
        <v>182</v>
      </c>
      <c r="D60" s="53" t="s">
        <v>186</v>
      </c>
      <c r="E60" s="85" t="s">
        <v>188</v>
      </c>
      <c r="F60" s="62">
        <v>50003007411</v>
      </c>
      <c r="G60" s="54">
        <v>1230</v>
      </c>
      <c r="H60" s="53">
        <v>1</v>
      </c>
      <c r="I60" s="53"/>
      <c r="J60" s="53"/>
    </row>
    <row r="61" spans="1:10" x14ac:dyDescent="0.25">
      <c r="A61" s="147"/>
      <c r="B61" s="96"/>
      <c r="C61" s="85" t="s">
        <v>183</v>
      </c>
      <c r="D61" s="53" t="s">
        <v>88</v>
      </c>
      <c r="E61" s="85" t="s">
        <v>189</v>
      </c>
      <c r="F61" s="62">
        <v>41503028291</v>
      </c>
      <c r="G61" s="54">
        <v>3993</v>
      </c>
      <c r="H61" s="53">
        <v>1</v>
      </c>
      <c r="I61" s="53"/>
      <c r="J61" s="53"/>
    </row>
    <row r="62" spans="1:10" ht="60" x14ac:dyDescent="0.25">
      <c r="A62" s="147"/>
      <c r="B62" s="96"/>
      <c r="C62" s="85" t="s">
        <v>184</v>
      </c>
      <c r="D62" s="53" t="s">
        <v>187</v>
      </c>
      <c r="E62" s="85" t="s">
        <v>190</v>
      </c>
      <c r="F62" s="62">
        <v>40003113629</v>
      </c>
      <c r="G62" s="54">
        <v>3383</v>
      </c>
      <c r="H62" s="53">
        <v>1</v>
      </c>
      <c r="I62" s="53"/>
      <c r="J62" s="53"/>
    </row>
    <row r="63" spans="1:10" ht="30" x14ac:dyDescent="0.25">
      <c r="A63" s="147"/>
      <c r="B63" s="96"/>
      <c r="C63" s="85" t="s">
        <v>185</v>
      </c>
      <c r="D63" s="53" t="s">
        <v>162</v>
      </c>
      <c r="E63" s="85" t="s">
        <v>191</v>
      </c>
      <c r="F63" s="62">
        <v>40003034051</v>
      </c>
      <c r="G63" s="54">
        <v>1798</v>
      </c>
      <c r="H63" s="53">
        <v>1</v>
      </c>
      <c r="I63" s="53"/>
      <c r="J63" s="53"/>
    </row>
    <row r="64" spans="1:10" ht="30" x14ac:dyDescent="0.25">
      <c r="A64" s="147">
        <v>31</v>
      </c>
      <c r="B64" s="95" t="s">
        <v>180</v>
      </c>
      <c r="C64" s="85" t="s">
        <v>192</v>
      </c>
      <c r="D64" s="53" t="s">
        <v>165</v>
      </c>
      <c r="E64" s="85" t="s">
        <v>201</v>
      </c>
      <c r="F64" s="62">
        <v>40003440742</v>
      </c>
      <c r="G64" s="54">
        <v>2662</v>
      </c>
      <c r="H64" s="53">
        <v>1</v>
      </c>
      <c r="I64" s="53">
        <v>1</v>
      </c>
      <c r="J64" s="53">
        <v>1</v>
      </c>
    </row>
    <row r="65" spans="1:10" ht="30" x14ac:dyDescent="0.25">
      <c r="A65" s="147"/>
      <c r="B65" s="95"/>
      <c r="C65" s="85" t="s">
        <v>193</v>
      </c>
      <c r="D65" s="53" t="s">
        <v>198</v>
      </c>
      <c r="E65" s="85" t="s">
        <v>84</v>
      </c>
      <c r="F65" s="62">
        <v>42403012397</v>
      </c>
      <c r="G65" s="54">
        <v>4513</v>
      </c>
      <c r="H65" s="53">
        <v>1</v>
      </c>
      <c r="I65" s="53">
        <v>1</v>
      </c>
      <c r="J65" s="53">
        <v>1</v>
      </c>
    </row>
    <row r="66" spans="1:10" ht="30" x14ac:dyDescent="0.25">
      <c r="A66" s="147"/>
      <c r="B66" s="95"/>
      <c r="C66" s="85" t="s">
        <v>194</v>
      </c>
      <c r="D66" s="53" t="s">
        <v>88</v>
      </c>
      <c r="E66" s="85" t="s">
        <v>202</v>
      </c>
      <c r="F66" s="62">
        <v>40003017441</v>
      </c>
      <c r="G66" s="54">
        <v>9634</v>
      </c>
      <c r="H66" s="53">
        <v>1</v>
      </c>
      <c r="I66" s="53">
        <v>1</v>
      </c>
      <c r="J66" s="53">
        <v>1</v>
      </c>
    </row>
    <row r="67" spans="1:10" x14ac:dyDescent="0.25">
      <c r="A67" s="147"/>
      <c r="B67" s="95"/>
      <c r="C67" s="85" t="s">
        <v>195</v>
      </c>
      <c r="D67" s="53" t="s">
        <v>199</v>
      </c>
      <c r="E67" s="85" t="s">
        <v>203</v>
      </c>
      <c r="F67" s="62">
        <v>43203003460</v>
      </c>
      <c r="G67" s="54">
        <v>768</v>
      </c>
      <c r="H67" s="53">
        <v>1</v>
      </c>
      <c r="I67" s="53">
        <v>1</v>
      </c>
      <c r="J67" s="53">
        <v>1</v>
      </c>
    </row>
    <row r="68" spans="1:10" x14ac:dyDescent="0.25">
      <c r="A68" s="147"/>
      <c r="B68" s="95"/>
      <c r="C68" s="85" t="s">
        <v>196</v>
      </c>
      <c r="D68" s="53" t="s">
        <v>97</v>
      </c>
      <c r="E68" s="85" t="s">
        <v>204</v>
      </c>
      <c r="F68" s="62">
        <v>40003079390</v>
      </c>
      <c r="G68" s="54">
        <v>2851</v>
      </c>
      <c r="H68" s="53">
        <v>1</v>
      </c>
      <c r="I68" s="53">
        <v>1</v>
      </c>
      <c r="J68" s="53">
        <v>1</v>
      </c>
    </row>
    <row r="69" spans="1:10" ht="30" x14ac:dyDescent="0.25">
      <c r="A69" s="147"/>
      <c r="B69" s="95"/>
      <c r="C69" s="85" t="s">
        <v>197</v>
      </c>
      <c r="D69" s="53" t="s">
        <v>200</v>
      </c>
      <c r="E69" s="85" t="s">
        <v>129</v>
      </c>
      <c r="F69" s="62">
        <v>40003592976</v>
      </c>
      <c r="G69" s="54">
        <v>5744</v>
      </c>
      <c r="H69" s="53">
        <v>1</v>
      </c>
      <c r="I69" s="53">
        <v>1</v>
      </c>
      <c r="J69" s="53">
        <v>1</v>
      </c>
    </row>
  </sheetData>
  <autoFilter ref="A1:J69" xr:uid="{00000000-0009-0000-0000-000002000000}"/>
  <mergeCells count="27">
    <mergeCell ref="B49:B50"/>
    <mergeCell ref="A49:A50"/>
    <mergeCell ref="B52:B55"/>
    <mergeCell ref="A52:A55"/>
    <mergeCell ref="C2:C9"/>
    <mergeCell ref="B2:B9"/>
    <mergeCell ref="A2:A9"/>
    <mergeCell ref="B14:B15"/>
    <mergeCell ref="A14:A15"/>
    <mergeCell ref="B18:B19"/>
    <mergeCell ref="A18:A19"/>
    <mergeCell ref="B24:B28"/>
    <mergeCell ref="A24:A28"/>
    <mergeCell ref="B32:B33"/>
    <mergeCell ref="A32:A33"/>
    <mergeCell ref="B34:B35"/>
    <mergeCell ref="A34:A35"/>
    <mergeCell ref="B38:B40"/>
    <mergeCell ref="A38:A40"/>
    <mergeCell ref="B41:B47"/>
    <mergeCell ref="A41:A47"/>
    <mergeCell ref="B57:B59"/>
    <mergeCell ref="A57:A59"/>
    <mergeCell ref="B60:B63"/>
    <mergeCell ref="A60:A63"/>
    <mergeCell ref="B64:B69"/>
    <mergeCell ref="A64:A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4"/>
  <sheetViews>
    <sheetView topLeftCell="A4" workbookViewId="0">
      <selection activeCell="K28" sqref="K28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34" t="s">
        <v>80</v>
      </c>
      <c r="B22" s="134"/>
      <c r="C22" s="134"/>
      <c r="D22" s="134"/>
      <c r="E22" s="134"/>
      <c r="F22" s="134"/>
      <c r="G22" s="134"/>
      <c r="H22" s="134"/>
      <c r="I22" s="134"/>
    </row>
    <row r="28" spans="1:9" ht="105.75" thickBot="1" x14ac:dyDescent="0.3">
      <c r="A28" s="7"/>
      <c r="B28" s="14" t="s">
        <v>62</v>
      </c>
      <c r="C28" s="14" t="s">
        <v>63</v>
      </c>
      <c r="D28" s="14" t="s">
        <v>36</v>
      </c>
    </row>
    <row r="29" spans="1:9" ht="15.75" thickTop="1" x14ac:dyDescent="0.25">
      <c r="A29" s="38" t="s">
        <v>55</v>
      </c>
      <c r="B29" s="38">
        <v>5</v>
      </c>
      <c r="C29" s="38">
        <v>1</v>
      </c>
      <c r="D29" s="38">
        <v>2</v>
      </c>
    </row>
    <row r="30" spans="1:9" x14ac:dyDescent="0.25">
      <c r="A30" s="28" t="s">
        <v>56</v>
      </c>
      <c r="B30" s="28">
        <v>15</v>
      </c>
      <c r="C30" s="28">
        <v>13</v>
      </c>
      <c r="D30" s="28">
        <v>4</v>
      </c>
    </row>
    <row r="31" spans="1:9" x14ac:dyDescent="0.25">
      <c r="A31" s="28" t="s">
        <v>57</v>
      </c>
      <c r="B31" s="28">
        <v>37</v>
      </c>
      <c r="C31" s="28">
        <v>8</v>
      </c>
      <c r="D31" s="28">
        <v>20</v>
      </c>
    </row>
    <row r="32" spans="1:9" x14ac:dyDescent="0.25">
      <c r="A32" s="28" t="s">
        <v>58</v>
      </c>
      <c r="B32" s="28">
        <v>107</v>
      </c>
      <c r="C32" s="28">
        <v>12</v>
      </c>
      <c r="D32" s="28">
        <v>56</v>
      </c>
    </row>
    <row r="33" spans="1:4" x14ac:dyDescent="0.25">
      <c r="A33" s="28" t="s">
        <v>59</v>
      </c>
      <c r="B33" s="28">
        <v>100</v>
      </c>
      <c r="C33" s="28">
        <v>12</v>
      </c>
      <c r="D33" s="28">
        <v>43</v>
      </c>
    </row>
    <row r="34" spans="1:4" x14ac:dyDescent="0.25">
      <c r="A34" s="28" t="s">
        <v>60</v>
      </c>
      <c r="B34" s="28">
        <v>104</v>
      </c>
      <c r="C34" s="28">
        <v>13</v>
      </c>
      <c r="D34" s="28">
        <v>38</v>
      </c>
    </row>
    <row r="35" spans="1:4" x14ac:dyDescent="0.25">
      <c r="A35" s="28" t="s">
        <v>61</v>
      </c>
      <c r="B35" s="28">
        <v>46</v>
      </c>
      <c r="C35" s="28">
        <v>11</v>
      </c>
      <c r="D35" s="28">
        <v>22</v>
      </c>
    </row>
    <row r="36" spans="1:4" x14ac:dyDescent="0.25">
      <c r="A36" s="27" t="s">
        <v>65</v>
      </c>
      <c r="B36" s="27">
        <v>66</v>
      </c>
      <c r="C36" s="27">
        <v>7</v>
      </c>
      <c r="D36" s="27">
        <v>29</v>
      </c>
    </row>
    <row r="37" spans="1:4" x14ac:dyDescent="0.25">
      <c r="A37" s="27" t="s">
        <v>66</v>
      </c>
      <c r="B37" s="27">
        <v>147</v>
      </c>
      <c r="C37" s="27">
        <v>9</v>
      </c>
      <c r="D37" s="27">
        <v>82</v>
      </c>
    </row>
    <row r="38" spans="1:4" x14ac:dyDescent="0.25">
      <c r="A38" s="27" t="s">
        <v>67</v>
      </c>
      <c r="B38" s="27">
        <v>86</v>
      </c>
      <c r="C38" s="27">
        <v>12</v>
      </c>
      <c r="D38" s="27">
        <v>50</v>
      </c>
    </row>
    <row r="39" spans="1:4" x14ac:dyDescent="0.25">
      <c r="A39" s="27" t="s">
        <v>72</v>
      </c>
      <c r="B39" s="28">
        <v>0</v>
      </c>
      <c r="C39" s="28">
        <v>0</v>
      </c>
      <c r="D39" s="28">
        <v>0</v>
      </c>
    </row>
    <row r="40" spans="1:4" x14ac:dyDescent="0.25">
      <c r="A40" s="27" t="s">
        <v>71</v>
      </c>
      <c r="B40" s="28">
        <v>41</v>
      </c>
      <c r="C40" s="28">
        <v>2</v>
      </c>
      <c r="D40" s="28">
        <v>27</v>
      </c>
    </row>
    <row r="41" spans="1:4" x14ac:dyDescent="0.25">
      <c r="A41" s="27" t="s">
        <v>83</v>
      </c>
      <c r="B41" s="27">
        <v>119</v>
      </c>
      <c r="C41" s="27">
        <v>5</v>
      </c>
      <c r="D41" s="27">
        <v>87</v>
      </c>
    </row>
    <row r="42" spans="1:4" x14ac:dyDescent="0.25">
      <c r="A42" s="27" t="s">
        <v>229</v>
      </c>
      <c r="B42" s="27">
        <v>94</v>
      </c>
      <c r="C42" s="27">
        <v>8</v>
      </c>
      <c r="D42" s="27">
        <v>35</v>
      </c>
    </row>
    <row r="43" spans="1:4" x14ac:dyDescent="0.25">
      <c r="A43" s="27" t="s">
        <v>91</v>
      </c>
      <c r="B43" s="27">
        <v>27</v>
      </c>
      <c r="C43" s="27">
        <v>9</v>
      </c>
      <c r="D43" s="27">
        <v>14</v>
      </c>
    </row>
    <row r="44" spans="1:4" x14ac:dyDescent="0.25">
      <c r="A44" s="27" t="s">
        <v>228</v>
      </c>
      <c r="B44" s="27">
        <v>62</v>
      </c>
      <c r="C44" s="27">
        <v>6</v>
      </c>
      <c r="D44" s="27">
        <v>31</v>
      </c>
    </row>
  </sheetData>
  <mergeCells count="1">
    <mergeCell ref="A22:I22"/>
  </mergeCells>
  <conditionalFormatting sqref="D29:D4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29:C4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46"/>
  <sheetViews>
    <sheetView topLeftCell="A4" workbookViewId="0">
      <selection activeCell="S24" sqref="S24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34" t="s">
        <v>80</v>
      </c>
      <c r="B28" s="134"/>
      <c r="C28" s="134"/>
      <c r="D28" s="134"/>
      <c r="E28" s="134"/>
      <c r="F28" s="134"/>
      <c r="G28" s="134"/>
      <c r="H28" s="134"/>
      <c r="I28" s="134"/>
    </row>
    <row r="30" spans="1:9" ht="105.75" thickBot="1" x14ac:dyDescent="0.3">
      <c r="A30" s="7"/>
      <c r="B30" s="14" t="s">
        <v>62</v>
      </c>
      <c r="C30" s="14" t="s">
        <v>63</v>
      </c>
      <c r="D30" s="14" t="s">
        <v>64</v>
      </c>
    </row>
    <row r="31" spans="1:9" ht="15.75" thickTop="1" x14ac:dyDescent="0.25">
      <c r="A31" s="38" t="s">
        <v>55</v>
      </c>
      <c r="B31" s="41">
        <v>5982</v>
      </c>
      <c r="C31" s="41">
        <v>795</v>
      </c>
      <c r="D31" s="41">
        <v>1129</v>
      </c>
    </row>
    <row r="32" spans="1:9" x14ac:dyDescent="0.25">
      <c r="A32" s="28" t="s">
        <v>56</v>
      </c>
      <c r="B32" s="53">
        <v>34540</v>
      </c>
      <c r="C32" s="53">
        <v>67065</v>
      </c>
      <c r="D32" s="53">
        <v>3629</v>
      </c>
    </row>
    <row r="33" spans="1:4" x14ac:dyDescent="0.25">
      <c r="A33" s="28" t="s">
        <v>57</v>
      </c>
      <c r="B33" s="53">
        <v>377898</v>
      </c>
      <c r="C33" s="53">
        <v>4548</v>
      </c>
      <c r="D33" s="53">
        <v>8499</v>
      </c>
    </row>
    <row r="34" spans="1:4" x14ac:dyDescent="0.25">
      <c r="A34" s="28" t="s">
        <v>58</v>
      </c>
      <c r="B34" s="53">
        <v>1078644</v>
      </c>
      <c r="C34" s="53">
        <v>94474</v>
      </c>
      <c r="D34" s="53">
        <v>9858</v>
      </c>
    </row>
    <row r="35" spans="1:4" x14ac:dyDescent="0.25">
      <c r="A35" s="28" t="s">
        <v>59</v>
      </c>
      <c r="B35" s="53">
        <v>1058952</v>
      </c>
      <c r="C35" s="53">
        <v>19275</v>
      </c>
      <c r="D35" s="53">
        <v>9627</v>
      </c>
    </row>
    <row r="36" spans="1:4" x14ac:dyDescent="0.25">
      <c r="A36" s="28" t="s">
        <v>60</v>
      </c>
      <c r="B36" s="53">
        <v>824017</v>
      </c>
      <c r="C36" s="53">
        <v>330713</v>
      </c>
      <c r="D36" s="53">
        <v>9869</v>
      </c>
    </row>
    <row r="37" spans="1:4" x14ac:dyDescent="0.25">
      <c r="A37" s="28" t="s">
        <v>61</v>
      </c>
      <c r="B37" s="53">
        <v>398281</v>
      </c>
      <c r="C37" s="53">
        <v>19754</v>
      </c>
      <c r="D37" s="53">
        <v>7334</v>
      </c>
    </row>
    <row r="38" spans="1:4" x14ac:dyDescent="0.25">
      <c r="A38" s="27" t="s">
        <v>65</v>
      </c>
      <c r="B38" s="73">
        <v>548749.01</v>
      </c>
      <c r="C38" s="73">
        <v>17317</v>
      </c>
      <c r="D38" s="73">
        <v>7754.33</v>
      </c>
    </row>
    <row r="39" spans="1:4" x14ac:dyDescent="0.25">
      <c r="A39" s="27" t="s">
        <v>66</v>
      </c>
      <c r="B39" s="73">
        <v>2061890</v>
      </c>
      <c r="C39" s="73">
        <v>13542</v>
      </c>
      <c r="D39" s="73">
        <v>13304</v>
      </c>
    </row>
    <row r="40" spans="1:4" x14ac:dyDescent="0.25">
      <c r="A40" s="27" t="s">
        <v>67</v>
      </c>
      <c r="B40" s="73">
        <v>911330.81</v>
      </c>
      <c r="C40" s="73">
        <v>26874.91</v>
      </c>
      <c r="D40" s="73">
        <v>9573.5300000000007</v>
      </c>
    </row>
    <row r="41" spans="1:4" x14ac:dyDescent="0.25">
      <c r="A41" s="27" t="s">
        <v>72</v>
      </c>
      <c r="B41" s="28">
        <v>0</v>
      </c>
      <c r="C41" s="28">
        <v>0</v>
      </c>
      <c r="D41" s="28">
        <v>0</v>
      </c>
    </row>
    <row r="42" spans="1:4" x14ac:dyDescent="0.25">
      <c r="A42" s="27" t="s">
        <v>71</v>
      </c>
      <c r="B42" s="53">
        <v>724123.07</v>
      </c>
      <c r="C42" s="53">
        <v>3596.6</v>
      </c>
      <c r="D42" s="53">
        <v>16924</v>
      </c>
    </row>
    <row r="43" spans="1:4" x14ac:dyDescent="0.25">
      <c r="A43" s="27" t="s">
        <v>83</v>
      </c>
      <c r="B43" s="73">
        <v>2413156</v>
      </c>
      <c r="C43" s="73">
        <v>57556</v>
      </c>
      <c r="D43" s="73">
        <v>19925</v>
      </c>
    </row>
    <row r="44" spans="1:4" x14ac:dyDescent="0.25">
      <c r="A44" s="27" t="s">
        <v>85</v>
      </c>
      <c r="B44" s="73">
        <v>927900</v>
      </c>
      <c r="C44" s="73">
        <v>56000</v>
      </c>
      <c r="D44" s="73">
        <v>9646</v>
      </c>
    </row>
    <row r="45" spans="1:4" x14ac:dyDescent="0.25">
      <c r="A45" s="27" t="s">
        <v>91</v>
      </c>
      <c r="B45" s="73">
        <v>352378</v>
      </c>
      <c r="C45" s="73">
        <v>11941</v>
      </c>
      <c r="D45" s="73">
        <v>10120</v>
      </c>
    </row>
    <row r="46" spans="1:4" x14ac:dyDescent="0.25">
      <c r="A46" s="27" t="s">
        <v>228</v>
      </c>
      <c r="B46" s="73">
        <v>848013</v>
      </c>
      <c r="C46" s="73">
        <v>10980</v>
      </c>
      <c r="D46" s="73">
        <v>12632</v>
      </c>
    </row>
  </sheetData>
  <mergeCells count="1">
    <mergeCell ref="A28:I28"/>
  </mergeCells>
  <conditionalFormatting sqref="D31:D4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31:C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2018-01-22T07:39:29Z</cp:lastPrinted>
  <dcterms:created xsi:type="dcterms:W3CDTF">2015-10-21T06:37:46Z</dcterms:created>
  <dcterms:modified xsi:type="dcterms:W3CDTF">2019-01-28T08:12:17Z</dcterms:modified>
</cp:coreProperties>
</file>