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9. gads\Operatīvā statistika\Aktuālā_statistika_pa_ceturkšņiem\Pārtika\"/>
    </mc:Choice>
  </mc:AlternateContent>
  <xr:revisionPtr revIDLastSave="0" documentId="13_ncr:1_{4C3324BE-DD62-4425-AE02-8603FF7517CF}" xr6:coauthVersionLast="43" xr6:coauthVersionMax="43" xr10:uidLastSave="{00000000-0000-0000-0000-000000000000}"/>
  <bookViews>
    <workbookView xWindow="29880" yWindow="1800" windowWidth="25470" windowHeight="15210" activeTab="4" xr2:uid="{00000000-000D-0000-FFFF-FFFF00000000}"/>
  </bookViews>
  <sheets>
    <sheet name="2019_2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D17" i="2" l="1"/>
  <c r="C17" i="2"/>
  <c r="B17" i="2"/>
  <c r="F6" i="2" l="1"/>
  <c r="G5" i="2" s="1"/>
  <c r="G4" i="2" l="1"/>
  <c r="F8" i="2"/>
  <c r="F7" i="2"/>
  <c r="D8" i="2"/>
  <c r="D7" i="2"/>
  <c r="E7" i="1" l="1"/>
  <c r="F7" i="1" l="1"/>
  <c r="F17" i="2" l="1"/>
  <c r="E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<sst xmlns="http://schemas.openxmlformats.org/spreadsheetml/2006/main" count="276" uniqueCount="145">
  <si>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</si>
  <si>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</si>
  <si>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</si>
  <si>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</si>
  <si>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</si>
  <si>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</si>
  <si>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</si>
  <si>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</si>
  <si>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</si>
  <si>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</si>
  <si>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</si>
  <si>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</si>
  <si>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</si>
  <si>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</si>
  <si>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</si>
  <si>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</si>
  <si>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</si>
  <si>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</si>
  <si>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</si>
  <si>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</si>
  <si>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</si>
  <si>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</si>
  <si>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</si>
  <si>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</si>
  <si>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</si>
  <si>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</si>
  <si>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</si>
  <si>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</si>
  <si>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</si>
  <si>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</si>
  <si>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</si>
  <si>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</si>
  <si>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</si>
  <si>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</si>
  <si>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</si>
  <si>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</si>
  <si>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</si>
  <si>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</si>
  <si>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</si>
  <si>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</si>
  <si>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</si>
  <si>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</si>
  <si>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</si>
  <si>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</si>
  <si>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</si>
  <si>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</si>
  <si>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</si>
  <si>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</si>
  <si>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</si>
  <si>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</si>
  <si>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</si>
  <si>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</si>
  <si>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</si>
  <si>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</si>
  <si>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</si>
  <si>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</si>
  <si>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</si>
  <si>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</si>
  <si>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</si>
  <si>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</si>
  <si>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</si>
  <si>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</si>
  <si>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</si>
  <si>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</si>
  <si>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</si>
  <si>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</si>
  <si>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</si>
  <si>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</si>
  <si>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</si>
  <si>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</si>
  <si>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</si>
  <si>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</si>
  <si>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</si>
  <si>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</si>
  <si>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</si>
  <si>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* MK Noteikumu Nr.353 "Prasības zaļajam publiskajam iepirkumam un to piemērošanas kārtība" kārtībā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</si>
  <si>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</si>
  <si>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2017.g. IV cet.</t>
  </si>
  <si>
    <t>2018.g. I cet.</t>
  </si>
  <si>
    <t>Pārtikas preču piegādes līgums</t>
  </si>
  <si>
    <t>2018.g. II cet.</t>
  </si>
  <si>
    <t>15800000-6</t>
  </si>
  <si>
    <t>Iepirku-mu skaits</t>
  </si>
  <si>
    <t>SIA Flamenko</t>
  </si>
  <si>
    <t xml:space="preserve">SIA " Sanitex" </t>
  </si>
  <si>
    <t>2018.g. IIIcet.</t>
  </si>
  <si>
    <t>2018.g. I cet</t>
  </si>
  <si>
    <t>2018.g.IV cet.</t>
  </si>
  <si>
    <t>2018.g. IV cet.</t>
  </si>
  <si>
    <t>PKS "Straupe"</t>
  </si>
  <si>
    <t>SIA Ambers 99</t>
  </si>
  <si>
    <t>Latvijas Republikas Saeima</t>
  </si>
  <si>
    <t>2019.g.I cet</t>
  </si>
  <si>
    <t>2019.g.I cet.</t>
  </si>
  <si>
    <t>Pārskatu kopsavilkums par vides kritēriju piemērošanu noslēgtajiem pārtikas produktu piegādes līgumiem 2019.gada 2.ceturksnis*</t>
  </si>
  <si>
    <t>2.ceturksnis</t>
  </si>
  <si>
    <t>2019.gada 2.ceturksnis</t>
  </si>
  <si>
    <t>2018.gada 2.ceturksnis</t>
  </si>
  <si>
    <t>Rīgas 61. pirmsskolas izglītības iestāde</t>
  </si>
  <si>
    <t>Rīgas pilsētas pašvaldības pirmsskolas izglītības iestāde "Saulstariņi"</t>
  </si>
  <si>
    <t>Rīgas 57.pirmsskolas izglītības iestāde</t>
  </si>
  <si>
    <t>Rīgas 146.pirmsskolas izglītibas iestāde</t>
  </si>
  <si>
    <t>Rīgas 239.pirmsskolas izglītības iestāde</t>
  </si>
  <si>
    <t>Rīgas 172.pirmsskolas izglītības iestāde</t>
  </si>
  <si>
    <t>Rīgas Ziedoņdārza pirmsskola</t>
  </si>
  <si>
    <t>Rīgas 21. pirmsskolas izglītības iestāde "Laimiņa"</t>
  </si>
  <si>
    <t>Rīgas 4. pirmsskolas izglītības iestāde "Avotiņš "</t>
  </si>
  <si>
    <t>Rīgas 145.pirmsskolas izglītības iestāde</t>
  </si>
  <si>
    <t>Rīgas 59.pirmsskolas izglītības iestāde</t>
  </si>
  <si>
    <t>Rīgas 272.pirmsskolas izglītības iestāde "Pērlīte"</t>
  </si>
  <si>
    <t>SIA "Siguldas slimnīca"</t>
  </si>
  <si>
    <t>Rīgas 97.pirmsskolas izglītības iestāde</t>
  </si>
  <si>
    <t>Rīgas pirmsskolas izglītības iestāde "Viršu dārzs"</t>
  </si>
  <si>
    <t>Rīgas 44.pirmsskolas izglītības iestāde</t>
  </si>
  <si>
    <t>Rīgas 182.pirmsskolas izglītības iestāde</t>
  </si>
  <si>
    <t>Rīgas 192. pirmsskolas izglītības iestāde</t>
  </si>
  <si>
    <t>Rīgas 132. pirmsskolas izglītības iestāde "Ieviņa"</t>
  </si>
  <si>
    <t>Rīgas 259.pirmsskolas izglītības iestāde</t>
  </si>
  <si>
    <t>SIA Kapparis</t>
  </si>
  <si>
    <t xml:space="preserve">Dzeramā avota ūdens un dabīgā minerālūdens piegāde un sadales iekārtu noma </t>
  </si>
  <si>
    <t>15980000-1</t>
  </si>
  <si>
    <t>SIA “VENDEN”</t>
  </si>
  <si>
    <t>SIA "Asvo Plus"</t>
  </si>
  <si>
    <t>SIA SVIT un K</t>
  </si>
  <si>
    <t>Pārtikas preču piegādes līgums PIPSZ-19-10-lī</t>
  </si>
  <si>
    <t>Pārtikas produktu piegādes līgums</t>
  </si>
  <si>
    <t>SIA S.A.V</t>
  </si>
  <si>
    <t>Pārtikas produktu piegāde Siguldas slimnīcai - 1.daļa "Maize"</t>
  </si>
  <si>
    <t>Pārtikas produktu piegāde Siguldas slimnīcai - 2.daļa "Piens un piena produkti"</t>
  </si>
  <si>
    <t>Pārtikas produktu piegāde Siguldas slimnīcai - 3.daļa "Gaļa un gaļas produkti"</t>
  </si>
  <si>
    <t>Pārtikas produktu piegāde Siguldas slimnīcai - 4.daļa "Dārzeņi, augļi un garšaugi"</t>
  </si>
  <si>
    <t>Pārtikas produktu piegāde Siguldas slimnīcai - 5.daļa "Konservēti un saldēti produkti"</t>
  </si>
  <si>
    <t>Pārtikas produktu piegāde Siguldas slimnīcai - 6.daļa "Graudaugu produkti"</t>
  </si>
  <si>
    <t>Pārtikas produktu piegāde Siguldas slimnīcai - 7.daļa "Vistu olas"</t>
  </si>
  <si>
    <t>Pārtikas produktu piegāde Siguldas slimnīcai - 8.daļa "Bakaleja un iepriekš neminētie produkti"</t>
  </si>
  <si>
    <t>AS "Latvijas Maiznieks"</t>
  </si>
  <si>
    <t>SIA "Sanitex"</t>
  </si>
  <si>
    <t>SIA "Laki Fruit"</t>
  </si>
  <si>
    <t>Pētrsona Ilmāra zemnieku saimniecība "Baltiņi"</t>
  </si>
  <si>
    <t>Piens un piena produkti</t>
  </si>
  <si>
    <t xml:space="preserve">Bakalejas produkti; olas; dienvidu reģiona svaigie augļi un ogas, konservētie un skābētie dārzeņi; putnu gaļa, cīsiņi un desas, zivis, maize </t>
  </si>
  <si>
    <t>Svaigi atdzisēta cūkgaļa un lielopu gaļa, segtās un lauku platībās audzēti dārzeņi, sakņaugi,  garšaugi un kartupeļi</t>
  </si>
  <si>
    <t>AS "Rīgas piena kombināts"</t>
  </si>
  <si>
    <t>2019.g.II cet</t>
  </si>
  <si>
    <t>2019.g.II 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</si>
</sst>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4" borderId="10" xfId="0" applyNumberFormat="1" applyFill="1" applyBorder="1"/>
    <xf numFmtId="3" fontId="0" fillId="0" borderId="10" xfId="0" applyNumberFormat="1" applyBorder="1" applyAlignment="1"/>
    <xf numFmtId="3" fontId="0" fillId="0" borderId="1" xfId="0" applyNumberFormat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" xfId="0" applyNumberFormat="1" applyBorder="1" applyAlignment="1"/>
    <xf numFmtId="3" fontId="0" fillId="0" borderId="15" xfId="0" applyNumberFormat="1" applyBorder="1" applyAlignment="1"/>
    <xf numFmtId="3" fontId="0" fillId="0" borderId="9" xfId="0" applyNumberFormat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3" fontId="0" fillId="4" borderId="10" xfId="0" applyNumberForma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Lig_skaita_dinamika_pec_CPV!$A$29:$A$47</c:f>
              <c:strCache>
                <c:ptCount val="1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</c:strCache>
            </c:strRef>
          </c:cat>
          <c:val>
            <c:numRef>
              <c:f>Lig_skaita_dinamika_pec_CPV!$B$29:$B$47</c:f>
              <c:numCache>
                <c:formatCode>General</c:formatCode>
                <c:ptCount val="19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  <c:pt idx="14">
                  <c:v>27</c:v>
                </c:pt>
                <c:pt idx="15">
                  <c:v>62</c:v>
                </c:pt>
                <c:pt idx="16">
                  <c:v>68</c:v>
                </c:pt>
                <c:pt idx="17">
                  <c:v>59</c:v>
                </c:pt>
                <c:pt idx="1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Lig_skaita_dinamika_pec_CPV!$A$29:$A$47</c:f>
              <c:strCache>
                <c:ptCount val="1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</c:strCache>
            </c:strRef>
          </c:cat>
          <c:val>
            <c:numRef>
              <c:f>Lig_skaita_dinamika_pec_CPV!$C$29:$C$47</c:f>
              <c:numCache>
                <c:formatCode>General</c:formatCode>
                <c:ptCount val="19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Lig_skaita_dinamika_pec_CPV!$A$29:$A$47</c:f>
              <c:strCache>
                <c:ptCount val="1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2018.g.IV cet.</c:v>
                </c:pt>
                <c:pt idx="17">
                  <c:v>2019.g.I cet</c:v>
                </c:pt>
                <c:pt idx="18">
                  <c:v>2019.g.II cet</c:v>
                </c:pt>
              </c:strCache>
            </c:strRef>
          </c:cat>
          <c:val>
            <c:numRef>
              <c:f>Lig_skaita_dinamika_pec_CPV!$D$29:$D$47</c:f>
              <c:numCache>
                <c:formatCode>General</c:formatCode>
                <c:ptCount val="19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  <c:pt idx="14">
                  <c:v>14</c:v>
                </c:pt>
                <c:pt idx="15">
                  <c:v>31</c:v>
                </c:pt>
                <c:pt idx="16">
                  <c:v>50</c:v>
                </c:pt>
                <c:pt idx="17">
                  <c:v>23</c:v>
                </c:pt>
                <c:pt idx="1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9.0537863573476943E-2"/>
          <c:y val="0.14276679841897233"/>
          <c:w val="0.83381186472978197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7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Ligumcenu_dinamika_pec_CPV!$A$31:$A$49</c:f>
              <c:strCache>
                <c:ptCount val="1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2019.g.I cet.</c:v>
                </c:pt>
                <c:pt idx="18">
                  <c:v>2019.g.II cet.</c:v>
                </c:pt>
              </c:strCache>
            </c:strRef>
          </c:cat>
          <c:val>
            <c:numRef>
              <c:f>Ligumcenu_dinamika_pec_CPV!$B$31:$B$49</c:f>
              <c:numCache>
                <c:formatCode>#,##0</c:formatCode>
                <c:ptCount val="19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  <c:pt idx="14">
                  <c:v>352378</c:v>
                </c:pt>
                <c:pt idx="15">
                  <c:v>848013</c:v>
                </c:pt>
                <c:pt idx="16">
                  <c:v>1545233</c:v>
                </c:pt>
                <c:pt idx="17">
                  <c:v>556118</c:v>
                </c:pt>
                <c:pt idx="18">
                  <c:v>586383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1.5503874076313748E-2"/>
                  <c:y val="-7.66283679022480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Ligumcenu_dinamika_pec_CPV!$A$31:$A$49</c:f>
              <c:strCache>
                <c:ptCount val="1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2019.g.I cet.</c:v>
                </c:pt>
                <c:pt idx="18">
                  <c:v>2019.g.II cet.</c:v>
                </c:pt>
              </c:strCache>
            </c:strRef>
          </c:cat>
          <c:val>
            <c:numRef>
              <c:f>Ligumcenu_dinamika_pec_CPV!$C$31:$C$49</c:f>
              <c:numCache>
                <c:formatCode>#,##0</c:formatCode>
                <c:ptCount val="19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  <c:pt idx="14">
                  <c:v>11941</c:v>
                </c:pt>
                <c:pt idx="15">
                  <c:v>10980</c:v>
                </c:pt>
                <c:pt idx="16">
                  <c:v>23495</c:v>
                </c:pt>
                <c:pt idx="17">
                  <c:v>51068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Ligumcenu_dinamika_pec_CPV!$A$31:$A$49</c:f>
              <c:strCache>
                <c:ptCount val="19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  <c:pt idx="14">
                  <c:v>2018.g. II cet.</c:v>
                </c:pt>
                <c:pt idx="15">
                  <c:v>2018.g. IIIcet.</c:v>
                </c:pt>
                <c:pt idx="16">
                  <c:v>2018.g. IV cet.</c:v>
                </c:pt>
                <c:pt idx="17">
                  <c:v>2019.g.I cet.</c:v>
                </c:pt>
                <c:pt idx="18">
                  <c:v>2019.g.II cet.</c:v>
                </c:pt>
              </c:strCache>
            </c:strRef>
          </c:cat>
          <c:val>
            <c:numRef>
              <c:f>Ligumcenu_dinamika_pec_CPV!$D$31:$D$49</c:f>
              <c:numCache>
                <c:formatCode>#,##0</c:formatCode>
                <c:ptCount val="19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  <c:pt idx="14">
                  <c:v>10120</c:v>
                </c:pt>
                <c:pt idx="15">
                  <c:v>12632</c:v>
                </c:pt>
                <c:pt idx="16">
                  <c:v>22410</c:v>
                </c:pt>
                <c:pt idx="17">
                  <c:v>9638</c:v>
                </c:pt>
                <c:pt idx="18">
                  <c:v>17769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161925</xdr:rowOff>
    </xdr:from>
    <xdr:to>
      <xdr:col>9</xdr:col>
      <xdr:colOff>371474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133350</xdr:rowOff>
    </xdr:from>
    <xdr:to>
      <xdr:col>11</xdr:col>
      <xdr:colOff>523875</xdr:colOff>
      <xdr:row>26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opLeftCell="A25" workbookViewId="0">
      <selection activeCell="H41" sqref="H41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240" max="240" width="4.140625" customWidth="1"/>
    <col min="241" max="241" width="11.5703125" customWidth="1"/>
    <col min="242" max="242" width="18.42578125" customWidth="1"/>
    <col min="243" max="243" width="18.7109375" customWidth="1"/>
    <col min="244" max="244" width="7.42578125" customWidth="1"/>
    <col min="245" max="245" width="13.5703125" customWidth="1"/>
    <col min="246" max="246" width="13.140625" customWidth="1"/>
    <col min="248" max="248" width="65.42578125" customWidth="1"/>
    <col min="496" max="496" width="4.140625" customWidth="1"/>
    <col min="497" max="497" width="11.5703125" customWidth="1"/>
    <col min="498" max="498" width="18.42578125" customWidth="1"/>
    <col min="499" max="499" width="18.7109375" customWidth="1"/>
    <col min="500" max="500" width="7.42578125" customWidth="1"/>
    <col min="501" max="501" width="13.5703125" customWidth="1"/>
    <col min="502" max="502" width="13.140625" customWidth="1"/>
    <col min="504" max="504" width="65.42578125" customWidth="1"/>
    <col min="752" max="752" width="4.140625" customWidth="1"/>
    <col min="753" max="753" width="11.5703125" customWidth="1"/>
    <col min="754" max="754" width="18.42578125" customWidth="1"/>
    <col min="755" max="755" width="18.7109375" customWidth="1"/>
    <col min="756" max="756" width="7.42578125" customWidth="1"/>
    <col min="757" max="757" width="13.5703125" customWidth="1"/>
    <col min="758" max="758" width="13.140625" customWidth="1"/>
    <col min="760" max="760" width="65.42578125" customWidth="1"/>
    <col min="1008" max="1008" width="4.140625" customWidth="1"/>
    <col min="1009" max="1009" width="11.5703125" customWidth="1"/>
    <col min="1010" max="1010" width="18.42578125" customWidth="1"/>
    <col min="1011" max="1011" width="18.7109375" customWidth="1"/>
    <col min="1012" max="1012" width="7.42578125" customWidth="1"/>
    <col min="1013" max="1013" width="13.5703125" customWidth="1"/>
    <col min="1014" max="1014" width="13.140625" customWidth="1"/>
    <col min="1016" max="1016" width="65.42578125" customWidth="1"/>
    <col min="1264" max="1264" width="4.140625" customWidth="1"/>
    <col min="1265" max="1265" width="11.5703125" customWidth="1"/>
    <col min="1266" max="1266" width="18.42578125" customWidth="1"/>
    <col min="1267" max="1267" width="18.7109375" customWidth="1"/>
    <col min="1268" max="1268" width="7.42578125" customWidth="1"/>
    <col min="1269" max="1269" width="13.5703125" customWidth="1"/>
    <col min="1270" max="1270" width="13.140625" customWidth="1"/>
    <col min="1272" max="1272" width="65.42578125" customWidth="1"/>
    <col min="1520" max="1520" width="4.140625" customWidth="1"/>
    <col min="1521" max="1521" width="11.5703125" customWidth="1"/>
    <col min="1522" max="1522" width="18.42578125" customWidth="1"/>
    <col min="1523" max="1523" width="18.7109375" customWidth="1"/>
    <col min="1524" max="1524" width="7.42578125" customWidth="1"/>
    <col min="1525" max="1525" width="13.5703125" customWidth="1"/>
    <col min="1526" max="1526" width="13.140625" customWidth="1"/>
    <col min="1528" max="1528" width="65.42578125" customWidth="1"/>
    <col min="1776" max="1776" width="4.140625" customWidth="1"/>
    <col min="1777" max="1777" width="11.5703125" customWidth="1"/>
    <col min="1778" max="1778" width="18.42578125" customWidth="1"/>
    <col min="1779" max="1779" width="18.7109375" customWidth="1"/>
    <col min="1780" max="1780" width="7.42578125" customWidth="1"/>
    <col min="1781" max="1781" width="13.5703125" customWidth="1"/>
    <col min="1782" max="1782" width="13.140625" customWidth="1"/>
    <col min="1784" max="1784" width="65.42578125" customWidth="1"/>
    <col min="2032" max="2032" width="4.140625" customWidth="1"/>
    <col min="2033" max="2033" width="11.5703125" customWidth="1"/>
    <col min="2034" max="2034" width="18.42578125" customWidth="1"/>
    <col min="2035" max="2035" width="18.7109375" customWidth="1"/>
    <col min="2036" max="2036" width="7.42578125" customWidth="1"/>
    <col min="2037" max="2037" width="13.5703125" customWidth="1"/>
    <col min="2038" max="2038" width="13.140625" customWidth="1"/>
    <col min="2040" max="2040" width="65.42578125" customWidth="1"/>
    <col min="2288" max="2288" width="4.140625" customWidth="1"/>
    <col min="2289" max="2289" width="11.5703125" customWidth="1"/>
    <col min="2290" max="2290" width="18.42578125" customWidth="1"/>
    <col min="2291" max="2291" width="18.7109375" customWidth="1"/>
    <col min="2292" max="2292" width="7.42578125" customWidth="1"/>
    <col min="2293" max="2293" width="13.5703125" customWidth="1"/>
    <col min="2294" max="2294" width="13.140625" customWidth="1"/>
    <col min="2296" max="2296" width="65.42578125" customWidth="1"/>
    <col min="2544" max="2544" width="4.140625" customWidth="1"/>
    <col min="2545" max="2545" width="11.5703125" customWidth="1"/>
    <col min="2546" max="2546" width="18.42578125" customWidth="1"/>
    <col min="2547" max="2547" width="18.7109375" customWidth="1"/>
    <col min="2548" max="2548" width="7.42578125" customWidth="1"/>
    <col min="2549" max="2549" width="13.5703125" customWidth="1"/>
    <col min="2550" max="2550" width="13.140625" customWidth="1"/>
    <col min="2552" max="2552" width="65.42578125" customWidth="1"/>
    <col min="2800" max="2800" width="4.140625" customWidth="1"/>
    <col min="2801" max="2801" width="11.5703125" customWidth="1"/>
    <col min="2802" max="2802" width="18.42578125" customWidth="1"/>
    <col min="2803" max="2803" width="18.7109375" customWidth="1"/>
    <col min="2804" max="2804" width="7.42578125" customWidth="1"/>
    <col min="2805" max="2805" width="13.5703125" customWidth="1"/>
    <col min="2806" max="2806" width="13.140625" customWidth="1"/>
    <col min="2808" max="2808" width="65.42578125" customWidth="1"/>
    <col min="3056" max="3056" width="4.140625" customWidth="1"/>
    <col min="3057" max="3057" width="11.5703125" customWidth="1"/>
    <col min="3058" max="3058" width="18.42578125" customWidth="1"/>
    <col min="3059" max="3059" width="18.7109375" customWidth="1"/>
    <col min="3060" max="3060" width="7.42578125" customWidth="1"/>
    <col min="3061" max="3061" width="13.5703125" customWidth="1"/>
    <col min="3062" max="3062" width="13.140625" customWidth="1"/>
    <col min="3064" max="3064" width="65.42578125" customWidth="1"/>
    <col min="3312" max="3312" width="4.140625" customWidth="1"/>
    <col min="3313" max="3313" width="11.5703125" customWidth="1"/>
    <col min="3314" max="3314" width="18.42578125" customWidth="1"/>
    <col min="3315" max="3315" width="18.7109375" customWidth="1"/>
    <col min="3316" max="3316" width="7.42578125" customWidth="1"/>
    <col min="3317" max="3317" width="13.5703125" customWidth="1"/>
    <col min="3318" max="3318" width="13.140625" customWidth="1"/>
    <col min="3320" max="3320" width="65.42578125" customWidth="1"/>
    <col min="3568" max="3568" width="4.140625" customWidth="1"/>
    <col min="3569" max="3569" width="11.5703125" customWidth="1"/>
    <col min="3570" max="3570" width="18.42578125" customWidth="1"/>
    <col min="3571" max="3571" width="18.7109375" customWidth="1"/>
    <col min="3572" max="3572" width="7.42578125" customWidth="1"/>
    <col min="3573" max="3573" width="13.5703125" customWidth="1"/>
    <col min="3574" max="3574" width="13.140625" customWidth="1"/>
    <col min="3576" max="3576" width="65.42578125" customWidth="1"/>
    <col min="3824" max="3824" width="4.140625" customWidth="1"/>
    <col min="3825" max="3825" width="11.5703125" customWidth="1"/>
    <col min="3826" max="3826" width="18.42578125" customWidth="1"/>
    <col min="3827" max="3827" width="18.7109375" customWidth="1"/>
    <col min="3828" max="3828" width="7.42578125" customWidth="1"/>
    <col min="3829" max="3829" width="13.5703125" customWidth="1"/>
    <col min="3830" max="3830" width="13.140625" customWidth="1"/>
    <col min="3832" max="3832" width="65.42578125" customWidth="1"/>
    <col min="4080" max="4080" width="4.140625" customWidth="1"/>
    <col min="4081" max="4081" width="11.5703125" customWidth="1"/>
    <col min="4082" max="4082" width="18.42578125" customWidth="1"/>
    <col min="4083" max="4083" width="18.7109375" customWidth="1"/>
    <col min="4084" max="4084" width="7.42578125" customWidth="1"/>
    <col min="4085" max="4085" width="13.5703125" customWidth="1"/>
    <col min="4086" max="4086" width="13.140625" customWidth="1"/>
    <col min="4088" max="4088" width="65.42578125" customWidth="1"/>
    <col min="4336" max="4336" width="4.140625" customWidth="1"/>
    <col min="4337" max="4337" width="11.5703125" customWidth="1"/>
    <col min="4338" max="4338" width="18.42578125" customWidth="1"/>
    <col min="4339" max="4339" width="18.7109375" customWidth="1"/>
    <col min="4340" max="4340" width="7.42578125" customWidth="1"/>
    <col min="4341" max="4341" width="13.5703125" customWidth="1"/>
    <col min="4342" max="4342" width="13.140625" customWidth="1"/>
    <col min="4344" max="4344" width="65.42578125" customWidth="1"/>
    <col min="4592" max="4592" width="4.140625" customWidth="1"/>
    <col min="4593" max="4593" width="11.5703125" customWidth="1"/>
    <col min="4594" max="4594" width="18.42578125" customWidth="1"/>
    <col min="4595" max="4595" width="18.7109375" customWidth="1"/>
    <col min="4596" max="4596" width="7.42578125" customWidth="1"/>
    <col min="4597" max="4597" width="13.5703125" customWidth="1"/>
    <col min="4598" max="4598" width="13.140625" customWidth="1"/>
    <col min="4600" max="4600" width="65.42578125" customWidth="1"/>
    <col min="4848" max="4848" width="4.140625" customWidth="1"/>
    <col min="4849" max="4849" width="11.5703125" customWidth="1"/>
    <col min="4850" max="4850" width="18.42578125" customWidth="1"/>
    <col min="4851" max="4851" width="18.7109375" customWidth="1"/>
    <col min="4852" max="4852" width="7.42578125" customWidth="1"/>
    <col min="4853" max="4853" width="13.5703125" customWidth="1"/>
    <col min="4854" max="4854" width="13.140625" customWidth="1"/>
    <col min="4856" max="4856" width="65.42578125" customWidth="1"/>
    <col min="5104" max="5104" width="4.140625" customWidth="1"/>
    <col min="5105" max="5105" width="11.5703125" customWidth="1"/>
    <col min="5106" max="5106" width="18.42578125" customWidth="1"/>
    <col min="5107" max="5107" width="18.7109375" customWidth="1"/>
    <col min="5108" max="5108" width="7.42578125" customWidth="1"/>
    <col min="5109" max="5109" width="13.5703125" customWidth="1"/>
    <col min="5110" max="5110" width="13.140625" customWidth="1"/>
    <col min="5112" max="5112" width="65.42578125" customWidth="1"/>
    <col min="5360" max="5360" width="4.140625" customWidth="1"/>
    <col min="5361" max="5361" width="11.5703125" customWidth="1"/>
    <col min="5362" max="5362" width="18.42578125" customWidth="1"/>
    <col min="5363" max="5363" width="18.7109375" customWidth="1"/>
    <col min="5364" max="5364" width="7.42578125" customWidth="1"/>
    <col min="5365" max="5365" width="13.5703125" customWidth="1"/>
    <col min="5366" max="5366" width="13.140625" customWidth="1"/>
    <col min="5368" max="5368" width="65.42578125" customWidth="1"/>
    <col min="5616" max="5616" width="4.140625" customWidth="1"/>
    <col min="5617" max="5617" width="11.5703125" customWidth="1"/>
    <col min="5618" max="5618" width="18.42578125" customWidth="1"/>
    <col min="5619" max="5619" width="18.7109375" customWidth="1"/>
    <col min="5620" max="5620" width="7.42578125" customWidth="1"/>
    <col min="5621" max="5621" width="13.5703125" customWidth="1"/>
    <col min="5622" max="5622" width="13.140625" customWidth="1"/>
    <col min="5624" max="5624" width="65.42578125" customWidth="1"/>
    <col min="5872" max="5872" width="4.140625" customWidth="1"/>
    <col min="5873" max="5873" width="11.5703125" customWidth="1"/>
    <col min="5874" max="5874" width="18.42578125" customWidth="1"/>
    <col min="5875" max="5875" width="18.7109375" customWidth="1"/>
    <col min="5876" max="5876" width="7.42578125" customWidth="1"/>
    <col min="5877" max="5877" width="13.5703125" customWidth="1"/>
    <col min="5878" max="5878" width="13.140625" customWidth="1"/>
    <col min="5880" max="5880" width="65.42578125" customWidth="1"/>
    <col min="6128" max="6128" width="4.140625" customWidth="1"/>
    <col min="6129" max="6129" width="11.5703125" customWidth="1"/>
    <col min="6130" max="6130" width="18.42578125" customWidth="1"/>
    <col min="6131" max="6131" width="18.7109375" customWidth="1"/>
    <col min="6132" max="6132" width="7.42578125" customWidth="1"/>
    <col min="6133" max="6133" width="13.5703125" customWidth="1"/>
    <col min="6134" max="6134" width="13.140625" customWidth="1"/>
    <col min="6136" max="6136" width="65.42578125" customWidth="1"/>
    <col min="6384" max="6384" width="4.140625" customWidth="1"/>
    <col min="6385" max="6385" width="11.5703125" customWidth="1"/>
    <col min="6386" max="6386" width="18.42578125" customWidth="1"/>
    <col min="6387" max="6387" width="18.7109375" customWidth="1"/>
    <col min="6388" max="6388" width="7.42578125" customWidth="1"/>
    <col min="6389" max="6389" width="13.5703125" customWidth="1"/>
    <col min="6390" max="6390" width="13.140625" customWidth="1"/>
    <col min="6392" max="6392" width="65.42578125" customWidth="1"/>
    <col min="6640" max="6640" width="4.140625" customWidth="1"/>
    <col min="6641" max="6641" width="11.5703125" customWidth="1"/>
    <col min="6642" max="6642" width="18.42578125" customWidth="1"/>
    <col min="6643" max="6643" width="18.7109375" customWidth="1"/>
    <col min="6644" max="6644" width="7.42578125" customWidth="1"/>
    <col min="6645" max="6645" width="13.5703125" customWidth="1"/>
    <col min="6646" max="6646" width="13.140625" customWidth="1"/>
    <col min="6648" max="6648" width="65.42578125" customWidth="1"/>
    <col min="6896" max="6896" width="4.140625" customWidth="1"/>
    <col min="6897" max="6897" width="11.5703125" customWidth="1"/>
    <col min="6898" max="6898" width="18.42578125" customWidth="1"/>
    <col min="6899" max="6899" width="18.7109375" customWidth="1"/>
    <col min="6900" max="6900" width="7.42578125" customWidth="1"/>
    <col min="6901" max="6901" width="13.5703125" customWidth="1"/>
    <col min="6902" max="6902" width="13.140625" customWidth="1"/>
    <col min="6904" max="6904" width="65.42578125" customWidth="1"/>
    <col min="7152" max="7152" width="4.140625" customWidth="1"/>
    <col min="7153" max="7153" width="11.5703125" customWidth="1"/>
    <col min="7154" max="7154" width="18.42578125" customWidth="1"/>
    <col min="7155" max="7155" width="18.7109375" customWidth="1"/>
    <col min="7156" max="7156" width="7.42578125" customWidth="1"/>
    <col min="7157" max="7157" width="13.5703125" customWidth="1"/>
    <col min="7158" max="7158" width="13.140625" customWidth="1"/>
    <col min="7160" max="7160" width="65.42578125" customWidth="1"/>
    <col min="7408" max="7408" width="4.140625" customWidth="1"/>
    <col min="7409" max="7409" width="11.5703125" customWidth="1"/>
    <col min="7410" max="7410" width="18.42578125" customWidth="1"/>
    <col min="7411" max="7411" width="18.7109375" customWidth="1"/>
    <col min="7412" max="7412" width="7.42578125" customWidth="1"/>
    <col min="7413" max="7413" width="13.5703125" customWidth="1"/>
    <col min="7414" max="7414" width="13.140625" customWidth="1"/>
    <col min="7416" max="7416" width="65.42578125" customWidth="1"/>
    <col min="7664" max="7664" width="4.140625" customWidth="1"/>
    <col min="7665" max="7665" width="11.5703125" customWidth="1"/>
    <col min="7666" max="7666" width="18.42578125" customWidth="1"/>
    <col min="7667" max="7667" width="18.7109375" customWidth="1"/>
    <col min="7668" max="7668" width="7.42578125" customWidth="1"/>
    <col min="7669" max="7669" width="13.5703125" customWidth="1"/>
    <col min="7670" max="7670" width="13.140625" customWidth="1"/>
    <col min="7672" max="7672" width="65.42578125" customWidth="1"/>
    <col min="7920" max="7920" width="4.140625" customWidth="1"/>
    <col min="7921" max="7921" width="11.5703125" customWidth="1"/>
    <col min="7922" max="7922" width="18.42578125" customWidth="1"/>
    <col min="7923" max="7923" width="18.7109375" customWidth="1"/>
    <col min="7924" max="7924" width="7.42578125" customWidth="1"/>
    <col min="7925" max="7925" width="13.5703125" customWidth="1"/>
    <col min="7926" max="7926" width="13.140625" customWidth="1"/>
    <col min="7928" max="7928" width="65.42578125" customWidth="1"/>
    <col min="8176" max="8176" width="4.140625" customWidth="1"/>
    <col min="8177" max="8177" width="11.5703125" customWidth="1"/>
    <col min="8178" max="8178" width="18.42578125" customWidth="1"/>
    <col min="8179" max="8179" width="18.7109375" customWidth="1"/>
    <col min="8180" max="8180" width="7.42578125" customWidth="1"/>
    <col min="8181" max="8181" width="13.5703125" customWidth="1"/>
    <col min="8182" max="8182" width="13.140625" customWidth="1"/>
    <col min="8184" max="8184" width="65.42578125" customWidth="1"/>
    <col min="8432" max="8432" width="4.140625" customWidth="1"/>
    <col min="8433" max="8433" width="11.5703125" customWidth="1"/>
    <col min="8434" max="8434" width="18.42578125" customWidth="1"/>
    <col min="8435" max="8435" width="18.7109375" customWidth="1"/>
    <col min="8436" max="8436" width="7.42578125" customWidth="1"/>
    <col min="8437" max="8437" width="13.5703125" customWidth="1"/>
    <col min="8438" max="8438" width="13.140625" customWidth="1"/>
    <col min="8440" max="8440" width="65.42578125" customWidth="1"/>
    <col min="8688" max="8688" width="4.140625" customWidth="1"/>
    <col min="8689" max="8689" width="11.5703125" customWidth="1"/>
    <col min="8690" max="8690" width="18.42578125" customWidth="1"/>
    <col min="8691" max="8691" width="18.7109375" customWidth="1"/>
    <col min="8692" max="8692" width="7.42578125" customWidth="1"/>
    <col min="8693" max="8693" width="13.5703125" customWidth="1"/>
    <col min="8694" max="8694" width="13.140625" customWidth="1"/>
    <col min="8696" max="8696" width="65.42578125" customWidth="1"/>
    <col min="8944" max="8944" width="4.140625" customWidth="1"/>
    <col min="8945" max="8945" width="11.5703125" customWidth="1"/>
    <col min="8946" max="8946" width="18.42578125" customWidth="1"/>
    <col min="8947" max="8947" width="18.7109375" customWidth="1"/>
    <col min="8948" max="8948" width="7.42578125" customWidth="1"/>
    <col min="8949" max="8949" width="13.5703125" customWidth="1"/>
    <col min="8950" max="8950" width="13.140625" customWidth="1"/>
    <col min="8952" max="8952" width="65.42578125" customWidth="1"/>
    <col min="9200" max="9200" width="4.140625" customWidth="1"/>
    <col min="9201" max="9201" width="11.5703125" customWidth="1"/>
    <col min="9202" max="9202" width="18.42578125" customWidth="1"/>
    <col min="9203" max="9203" width="18.7109375" customWidth="1"/>
    <col min="9204" max="9204" width="7.42578125" customWidth="1"/>
    <col min="9205" max="9205" width="13.5703125" customWidth="1"/>
    <col min="9206" max="9206" width="13.140625" customWidth="1"/>
    <col min="9208" max="9208" width="65.42578125" customWidth="1"/>
    <col min="9456" max="9456" width="4.140625" customWidth="1"/>
    <col min="9457" max="9457" width="11.5703125" customWidth="1"/>
    <col min="9458" max="9458" width="18.42578125" customWidth="1"/>
    <col min="9459" max="9459" width="18.7109375" customWidth="1"/>
    <col min="9460" max="9460" width="7.42578125" customWidth="1"/>
    <col min="9461" max="9461" width="13.5703125" customWidth="1"/>
    <col min="9462" max="9462" width="13.140625" customWidth="1"/>
    <col min="9464" max="9464" width="65.42578125" customWidth="1"/>
    <col min="9712" max="9712" width="4.140625" customWidth="1"/>
    <col min="9713" max="9713" width="11.5703125" customWidth="1"/>
    <col min="9714" max="9714" width="18.42578125" customWidth="1"/>
    <col min="9715" max="9715" width="18.7109375" customWidth="1"/>
    <col min="9716" max="9716" width="7.42578125" customWidth="1"/>
    <col min="9717" max="9717" width="13.5703125" customWidth="1"/>
    <col min="9718" max="9718" width="13.140625" customWidth="1"/>
    <col min="9720" max="9720" width="65.42578125" customWidth="1"/>
    <col min="9968" max="9968" width="4.140625" customWidth="1"/>
    <col min="9969" max="9969" width="11.5703125" customWidth="1"/>
    <col min="9970" max="9970" width="18.42578125" customWidth="1"/>
    <col min="9971" max="9971" width="18.7109375" customWidth="1"/>
    <col min="9972" max="9972" width="7.42578125" customWidth="1"/>
    <col min="9973" max="9973" width="13.5703125" customWidth="1"/>
    <col min="9974" max="9974" width="13.140625" customWidth="1"/>
    <col min="9976" max="9976" width="65.42578125" customWidth="1"/>
    <col min="10224" max="10224" width="4.140625" customWidth="1"/>
    <col min="10225" max="10225" width="11.5703125" customWidth="1"/>
    <col min="10226" max="10226" width="18.42578125" customWidth="1"/>
    <col min="10227" max="10227" width="18.7109375" customWidth="1"/>
    <col min="10228" max="10228" width="7.42578125" customWidth="1"/>
    <col min="10229" max="10229" width="13.5703125" customWidth="1"/>
    <col min="10230" max="10230" width="13.140625" customWidth="1"/>
    <col min="10232" max="10232" width="65.42578125" customWidth="1"/>
    <col min="10480" max="10480" width="4.140625" customWidth="1"/>
    <col min="10481" max="10481" width="11.5703125" customWidth="1"/>
    <col min="10482" max="10482" width="18.42578125" customWidth="1"/>
    <col min="10483" max="10483" width="18.7109375" customWidth="1"/>
    <col min="10484" max="10484" width="7.42578125" customWidth="1"/>
    <col min="10485" max="10485" width="13.5703125" customWidth="1"/>
    <col min="10486" max="10486" width="13.140625" customWidth="1"/>
    <col min="10488" max="10488" width="65.42578125" customWidth="1"/>
    <col min="10736" max="10736" width="4.140625" customWidth="1"/>
    <col min="10737" max="10737" width="11.5703125" customWidth="1"/>
    <col min="10738" max="10738" width="18.42578125" customWidth="1"/>
    <col min="10739" max="10739" width="18.7109375" customWidth="1"/>
    <col min="10740" max="10740" width="7.42578125" customWidth="1"/>
    <col min="10741" max="10741" width="13.5703125" customWidth="1"/>
    <col min="10742" max="10742" width="13.140625" customWidth="1"/>
    <col min="10744" max="10744" width="65.42578125" customWidth="1"/>
    <col min="10992" max="10992" width="4.140625" customWidth="1"/>
    <col min="10993" max="10993" width="11.5703125" customWidth="1"/>
    <col min="10994" max="10994" width="18.42578125" customWidth="1"/>
    <col min="10995" max="10995" width="18.7109375" customWidth="1"/>
    <col min="10996" max="10996" width="7.42578125" customWidth="1"/>
    <col min="10997" max="10997" width="13.5703125" customWidth="1"/>
    <col min="10998" max="10998" width="13.140625" customWidth="1"/>
    <col min="11000" max="11000" width="65.42578125" customWidth="1"/>
    <col min="11248" max="11248" width="4.140625" customWidth="1"/>
    <col min="11249" max="11249" width="11.5703125" customWidth="1"/>
    <col min="11250" max="11250" width="18.42578125" customWidth="1"/>
    <col min="11251" max="11251" width="18.7109375" customWidth="1"/>
    <col min="11252" max="11252" width="7.42578125" customWidth="1"/>
    <col min="11253" max="11253" width="13.5703125" customWidth="1"/>
    <col min="11254" max="11254" width="13.140625" customWidth="1"/>
    <col min="11256" max="11256" width="65.42578125" customWidth="1"/>
    <col min="11504" max="11504" width="4.140625" customWidth="1"/>
    <col min="11505" max="11505" width="11.5703125" customWidth="1"/>
    <col min="11506" max="11506" width="18.42578125" customWidth="1"/>
    <col min="11507" max="11507" width="18.7109375" customWidth="1"/>
    <col min="11508" max="11508" width="7.42578125" customWidth="1"/>
    <col min="11509" max="11509" width="13.5703125" customWidth="1"/>
    <col min="11510" max="11510" width="13.140625" customWidth="1"/>
    <col min="11512" max="11512" width="65.42578125" customWidth="1"/>
    <col min="11760" max="11760" width="4.140625" customWidth="1"/>
    <col min="11761" max="11761" width="11.5703125" customWidth="1"/>
    <col min="11762" max="11762" width="18.42578125" customWidth="1"/>
    <col min="11763" max="11763" width="18.7109375" customWidth="1"/>
    <col min="11764" max="11764" width="7.42578125" customWidth="1"/>
    <col min="11765" max="11765" width="13.5703125" customWidth="1"/>
    <col min="11766" max="11766" width="13.140625" customWidth="1"/>
    <col min="11768" max="11768" width="65.42578125" customWidth="1"/>
    <col min="12016" max="12016" width="4.140625" customWidth="1"/>
    <col min="12017" max="12017" width="11.5703125" customWidth="1"/>
    <col min="12018" max="12018" width="18.42578125" customWidth="1"/>
    <col min="12019" max="12019" width="18.7109375" customWidth="1"/>
    <col min="12020" max="12020" width="7.42578125" customWidth="1"/>
    <col min="12021" max="12021" width="13.5703125" customWidth="1"/>
    <col min="12022" max="12022" width="13.140625" customWidth="1"/>
    <col min="12024" max="12024" width="65.42578125" customWidth="1"/>
    <col min="12272" max="12272" width="4.140625" customWidth="1"/>
    <col min="12273" max="12273" width="11.5703125" customWidth="1"/>
    <col min="12274" max="12274" width="18.42578125" customWidth="1"/>
    <col min="12275" max="12275" width="18.7109375" customWidth="1"/>
    <col min="12276" max="12276" width="7.42578125" customWidth="1"/>
    <col min="12277" max="12277" width="13.5703125" customWidth="1"/>
    <col min="12278" max="12278" width="13.140625" customWidth="1"/>
    <col min="12280" max="12280" width="65.42578125" customWidth="1"/>
    <col min="12528" max="12528" width="4.140625" customWidth="1"/>
    <col min="12529" max="12529" width="11.5703125" customWidth="1"/>
    <col min="12530" max="12530" width="18.42578125" customWidth="1"/>
    <col min="12531" max="12531" width="18.7109375" customWidth="1"/>
    <col min="12532" max="12532" width="7.42578125" customWidth="1"/>
    <col min="12533" max="12533" width="13.5703125" customWidth="1"/>
    <col min="12534" max="12534" width="13.140625" customWidth="1"/>
    <col min="12536" max="12536" width="65.42578125" customWidth="1"/>
    <col min="12784" max="12784" width="4.140625" customWidth="1"/>
    <col min="12785" max="12785" width="11.5703125" customWidth="1"/>
    <col min="12786" max="12786" width="18.42578125" customWidth="1"/>
    <col min="12787" max="12787" width="18.7109375" customWidth="1"/>
    <col min="12788" max="12788" width="7.42578125" customWidth="1"/>
    <col min="12789" max="12789" width="13.5703125" customWidth="1"/>
    <col min="12790" max="12790" width="13.140625" customWidth="1"/>
    <col min="12792" max="12792" width="65.42578125" customWidth="1"/>
    <col min="13040" max="13040" width="4.140625" customWidth="1"/>
    <col min="13041" max="13041" width="11.5703125" customWidth="1"/>
    <col min="13042" max="13042" width="18.42578125" customWidth="1"/>
    <col min="13043" max="13043" width="18.7109375" customWidth="1"/>
    <col min="13044" max="13044" width="7.42578125" customWidth="1"/>
    <col min="13045" max="13045" width="13.5703125" customWidth="1"/>
    <col min="13046" max="13046" width="13.140625" customWidth="1"/>
    <col min="13048" max="13048" width="65.42578125" customWidth="1"/>
    <col min="13296" max="13296" width="4.140625" customWidth="1"/>
    <col min="13297" max="13297" width="11.5703125" customWidth="1"/>
    <col min="13298" max="13298" width="18.42578125" customWidth="1"/>
    <col min="13299" max="13299" width="18.7109375" customWidth="1"/>
    <col min="13300" max="13300" width="7.42578125" customWidth="1"/>
    <col min="13301" max="13301" width="13.5703125" customWidth="1"/>
    <col min="13302" max="13302" width="13.140625" customWidth="1"/>
    <col min="13304" max="13304" width="65.42578125" customWidth="1"/>
    <col min="13552" max="13552" width="4.140625" customWidth="1"/>
    <col min="13553" max="13553" width="11.5703125" customWidth="1"/>
    <col min="13554" max="13554" width="18.42578125" customWidth="1"/>
    <col min="13555" max="13555" width="18.7109375" customWidth="1"/>
    <col min="13556" max="13556" width="7.42578125" customWidth="1"/>
    <col min="13557" max="13557" width="13.5703125" customWidth="1"/>
    <col min="13558" max="13558" width="13.140625" customWidth="1"/>
    <col min="13560" max="13560" width="65.42578125" customWidth="1"/>
    <col min="13808" max="13808" width="4.140625" customWidth="1"/>
    <col min="13809" max="13809" width="11.5703125" customWidth="1"/>
    <col min="13810" max="13810" width="18.42578125" customWidth="1"/>
    <col min="13811" max="13811" width="18.7109375" customWidth="1"/>
    <col min="13812" max="13812" width="7.42578125" customWidth="1"/>
    <col min="13813" max="13813" width="13.5703125" customWidth="1"/>
    <col min="13814" max="13814" width="13.140625" customWidth="1"/>
    <col min="13816" max="13816" width="65.42578125" customWidth="1"/>
    <col min="14064" max="14064" width="4.140625" customWidth="1"/>
    <col min="14065" max="14065" width="11.5703125" customWidth="1"/>
    <col min="14066" max="14066" width="18.42578125" customWidth="1"/>
    <col min="14067" max="14067" width="18.7109375" customWidth="1"/>
    <col min="14068" max="14068" width="7.42578125" customWidth="1"/>
    <col min="14069" max="14069" width="13.5703125" customWidth="1"/>
    <col min="14070" max="14070" width="13.140625" customWidth="1"/>
    <col min="14072" max="14072" width="65.42578125" customWidth="1"/>
    <col min="14320" max="14320" width="4.140625" customWidth="1"/>
    <col min="14321" max="14321" width="11.5703125" customWidth="1"/>
    <col min="14322" max="14322" width="18.42578125" customWidth="1"/>
    <col min="14323" max="14323" width="18.7109375" customWidth="1"/>
    <col min="14324" max="14324" width="7.42578125" customWidth="1"/>
    <col min="14325" max="14325" width="13.5703125" customWidth="1"/>
    <col min="14326" max="14326" width="13.140625" customWidth="1"/>
    <col min="14328" max="14328" width="65.42578125" customWidth="1"/>
    <col min="14576" max="14576" width="4.140625" customWidth="1"/>
    <col min="14577" max="14577" width="11.5703125" customWidth="1"/>
    <col min="14578" max="14578" width="18.42578125" customWidth="1"/>
    <col min="14579" max="14579" width="18.7109375" customWidth="1"/>
    <col min="14580" max="14580" width="7.42578125" customWidth="1"/>
    <col min="14581" max="14581" width="13.5703125" customWidth="1"/>
    <col min="14582" max="14582" width="13.140625" customWidth="1"/>
    <col min="14584" max="14584" width="65.42578125" customWidth="1"/>
    <col min="14832" max="14832" width="4.140625" customWidth="1"/>
    <col min="14833" max="14833" width="11.5703125" customWidth="1"/>
    <col min="14834" max="14834" width="18.42578125" customWidth="1"/>
    <col min="14835" max="14835" width="18.7109375" customWidth="1"/>
    <col min="14836" max="14836" width="7.42578125" customWidth="1"/>
    <col min="14837" max="14837" width="13.5703125" customWidth="1"/>
    <col min="14838" max="14838" width="13.140625" customWidth="1"/>
    <col min="14840" max="14840" width="65.42578125" customWidth="1"/>
    <col min="15088" max="15088" width="4.140625" customWidth="1"/>
    <col min="15089" max="15089" width="11.5703125" customWidth="1"/>
    <col min="15090" max="15090" width="18.42578125" customWidth="1"/>
    <col min="15091" max="15091" width="18.7109375" customWidth="1"/>
    <col min="15092" max="15092" width="7.42578125" customWidth="1"/>
    <col min="15093" max="15093" width="13.5703125" customWidth="1"/>
    <col min="15094" max="15094" width="13.140625" customWidth="1"/>
    <col min="15096" max="15096" width="65.42578125" customWidth="1"/>
    <col min="15344" max="15344" width="4.140625" customWidth="1"/>
    <col min="15345" max="15345" width="11.5703125" customWidth="1"/>
    <col min="15346" max="15346" width="18.42578125" customWidth="1"/>
    <col min="15347" max="15347" width="18.7109375" customWidth="1"/>
    <col min="15348" max="15348" width="7.42578125" customWidth="1"/>
    <col min="15349" max="15349" width="13.5703125" customWidth="1"/>
    <col min="15350" max="15350" width="13.140625" customWidth="1"/>
    <col min="15352" max="15352" width="65.42578125" customWidth="1"/>
    <col min="15600" max="15600" width="4.140625" customWidth="1"/>
    <col min="15601" max="15601" width="11.5703125" customWidth="1"/>
    <col min="15602" max="15602" width="18.42578125" customWidth="1"/>
    <col min="15603" max="15603" width="18.7109375" customWidth="1"/>
    <col min="15604" max="15604" width="7.42578125" customWidth="1"/>
    <col min="15605" max="15605" width="13.5703125" customWidth="1"/>
    <col min="15606" max="15606" width="13.140625" customWidth="1"/>
    <col min="15608" max="15608" width="65.42578125" customWidth="1"/>
    <col min="15856" max="15856" width="4.140625" customWidth="1"/>
    <col min="15857" max="15857" width="11.5703125" customWidth="1"/>
    <col min="15858" max="15858" width="18.42578125" customWidth="1"/>
    <col min="15859" max="15859" width="18.7109375" customWidth="1"/>
    <col min="15860" max="15860" width="7.42578125" customWidth="1"/>
    <col min="15861" max="15861" width="13.5703125" customWidth="1"/>
    <col min="15862" max="15862" width="13.140625" customWidth="1"/>
    <col min="15864" max="15864" width="65.42578125" customWidth="1"/>
    <col min="16112" max="16112" width="4.140625" customWidth="1"/>
    <col min="16113" max="16113" width="11.5703125" customWidth="1"/>
    <col min="16114" max="16114" width="18.42578125" customWidth="1"/>
    <col min="16115" max="16115" width="18.7109375" customWidth="1"/>
    <col min="16116" max="16116" width="7.42578125" customWidth="1"/>
    <col min="16117" max="16117" width="13.5703125" customWidth="1"/>
    <col min="16118" max="16118" width="13.140625" customWidth="1"/>
    <col min="16120" max="16120" width="65.42578125" customWidth="1"/>
  </cols>
  <sheetData>
    <row r="1" spans="1:7" ht="29.25" customHeight="1" x14ac:dyDescent="0.25">
      <c r="A1" s="105" t="s">
        <v>94</v>
      </c>
      <c r="B1" s="105"/>
      <c r="C1" s="105"/>
      <c r="D1" s="105"/>
      <c r="E1" s="105"/>
      <c r="F1" s="105"/>
      <c r="G1" s="105"/>
    </row>
    <row r="3" spans="1:7" ht="30" x14ac:dyDescent="0.25">
      <c r="A3" s="106" t="s">
        <v>0</v>
      </c>
      <c r="B3" s="106"/>
      <c r="C3" s="1" t="s">
        <v>1</v>
      </c>
      <c r="D3" s="2" t="s">
        <v>2</v>
      </c>
      <c r="E3" s="2" t="s">
        <v>3</v>
      </c>
      <c r="F3" s="107" t="s">
        <v>4</v>
      </c>
      <c r="G3" s="108"/>
    </row>
    <row r="4" spans="1:7" x14ac:dyDescent="0.25">
      <c r="A4" s="109"/>
      <c r="B4" s="110"/>
      <c r="C4" s="4"/>
      <c r="D4" s="111"/>
      <c r="E4" s="111"/>
      <c r="F4" s="111"/>
      <c r="G4" s="5"/>
    </row>
    <row r="5" spans="1:7" x14ac:dyDescent="0.25">
      <c r="A5" s="99" t="s">
        <v>95</v>
      </c>
      <c r="B5" s="100"/>
      <c r="C5" s="103">
        <v>21</v>
      </c>
      <c r="D5" s="6" t="s">
        <v>5</v>
      </c>
      <c r="E5" s="58">
        <v>33</v>
      </c>
      <c r="F5" s="95">
        <v>586383</v>
      </c>
      <c r="G5" s="95"/>
    </row>
    <row r="6" spans="1:7" ht="15.75" thickBot="1" x14ac:dyDescent="0.3">
      <c r="A6" s="101"/>
      <c r="B6" s="102"/>
      <c r="C6" s="104"/>
      <c r="D6" s="7" t="s">
        <v>6</v>
      </c>
      <c r="E6" s="59">
        <v>0</v>
      </c>
      <c r="F6" s="96">
        <v>0</v>
      </c>
      <c r="G6" s="96"/>
    </row>
    <row r="7" spans="1:7" ht="15.75" thickTop="1" x14ac:dyDescent="0.25">
      <c r="A7" s="97" t="s">
        <v>7</v>
      </c>
      <c r="B7" s="97"/>
      <c r="C7" s="97"/>
      <c r="D7" s="97"/>
      <c r="E7" s="8">
        <f>SUM(E5:E6)</f>
        <v>33</v>
      </c>
      <c r="F7" s="98">
        <f>SUM(F5:G6)</f>
        <v>586383</v>
      </c>
      <c r="G7" s="98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4" t="s">
        <v>9</v>
      </c>
      <c r="B11" s="115"/>
      <c r="C11" s="115"/>
      <c r="D11" s="115"/>
      <c r="E11" s="116"/>
      <c r="F11" s="12" t="s">
        <v>10</v>
      </c>
      <c r="G11" s="13" t="s">
        <v>11</v>
      </c>
    </row>
    <row r="12" spans="1:7" ht="15.75" thickTop="1" x14ac:dyDescent="0.25">
      <c r="A12" s="117" t="s">
        <v>72</v>
      </c>
      <c r="B12" s="117"/>
      <c r="C12" s="117"/>
      <c r="D12" s="117"/>
      <c r="E12" s="117"/>
      <c r="F12" s="60">
        <v>33</v>
      </c>
      <c r="G12" s="61">
        <f>F12/90</f>
        <v>0.36666666666666664</v>
      </c>
    </row>
    <row r="13" spans="1:7" x14ac:dyDescent="0.25">
      <c r="A13" s="120" t="s">
        <v>73</v>
      </c>
      <c r="B13" s="120"/>
      <c r="C13" s="120"/>
      <c r="D13" s="120"/>
      <c r="E13" s="120"/>
      <c r="F13" s="62">
        <v>27</v>
      </c>
      <c r="G13" s="61">
        <f>F13/90</f>
        <v>0.3</v>
      </c>
    </row>
    <row r="14" spans="1:7" ht="15.75" thickBot="1" x14ac:dyDescent="0.3">
      <c r="A14" s="112" t="s">
        <v>74</v>
      </c>
      <c r="B14" s="112"/>
      <c r="C14" s="112"/>
      <c r="D14" s="112"/>
      <c r="E14" s="112"/>
      <c r="F14" s="62">
        <v>30</v>
      </c>
      <c r="G14" s="61">
        <f>F14/90</f>
        <v>0.33333333333333331</v>
      </c>
    </row>
    <row r="15" spans="1:7" ht="15.75" thickTop="1" x14ac:dyDescent="0.25">
      <c r="A15" s="15"/>
      <c r="B15" s="16"/>
      <c r="C15" s="16"/>
      <c r="D15" s="17"/>
      <c r="E15" s="16"/>
      <c r="F15" s="63" t="s">
        <v>12</v>
      </c>
      <c r="G15" s="64">
        <v>1</v>
      </c>
    </row>
    <row r="16" spans="1:7" x14ac:dyDescent="0.25">
      <c r="D16" s="10"/>
      <c r="F16" s="9"/>
      <c r="G16" s="18"/>
    </row>
    <row r="17" spans="1:7" x14ac:dyDescent="0.25">
      <c r="B17" s="3" t="s">
        <v>13</v>
      </c>
      <c r="D17" s="10"/>
      <c r="F17" s="9"/>
      <c r="G17" s="10"/>
    </row>
    <row r="18" spans="1:7" x14ac:dyDescent="0.25">
      <c r="D18" s="10"/>
      <c r="F18" s="9"/>
      <c r="G18" s="18"/>
    </row>
    <row r="19" spans="1:7" ht="53.25" customHeight="1" x14ac:dyDescent="0.25">
      <c r="A19" s="53" t="s">
        <v>14</v>
      </c>
      <c r="B19" s="113" t="s">
        <v>15</v>
      </c>
      <c r="C19" s="113"/>
      <c r="D19" s="113"/>
      <c r="E19" s="113"/>
      <c r="F19" s="2" t="s">
        <v>4</v>
      </c>
      <c r="G19" s="18"/>
    </row>
    <row r="20" spans="1:7" x14ac:dyDescent="0.25">
      <c r="A20" s="54" t="s">
        <v>16</v>
      </c>
      <c r="B20" s="118" t="s">
        <v>49</v>
      </c>
      <c r="C20" s="118"/>
      <c r="D20" s="118"/>
      <c r="E20" s="118"/>
      <c r="F20" s="81">
        <v>181758</v>
      </c>
      <c r="G20" s="79"/>
    </row>
    <row r="21" spans="1:7" x14ac:dyDescent="0.25">
      <c r="A21" s="54" t="s">
        <v>17</v>
      </c>
      <c r="B21" s="119" t="s">
        <v>83</v>
      </c>
      <c r="C21" s="119"/>
      <c r="D21" s="119"/>
      <c r="E21" s="119"/>
      <c r="F21" s="51">
        <v>67860</v>
      </c>
      <c r="G21" s="79"/>
    </row>
    <row r="22" spans="1:7" x14ac:dyDescent="0.25">
      <c r="A22" s="54" t="s">
        <v>18</v>
      </c>
      <c r="B22" s="118" t="s">
        <v>50</v>
      </c>
      <c r="C22" s="118"/>
      <c r="D22" s="118"/>
      <c r="E22" s="118"/>
      <c r="F22" s="81">
        <v>67017</v>
      </c>
      <c r="G22" s="79"/>
    </row>
    <row r="23" spans="1:7" x14ac:dyDescent="0.25">
      <c r="A23" s="54" t="s">
        <v>19</v>
      </c>
      <c r="B23" s="121" t="s">
        <v>51</v>
      </c>
      <c r="C23" s="122"/>
      <c r="D23" s="122"/>
      <c r="E23" s="123"/>
      <c r="F23" s="51">
        <v>66843</v>
      </c>
      <c r="G23" s="79"/>
    </row>
    <row r="24" spans="1:7" x14ac:dyDescent="0.25">
      <c r="A24" s="54" t="s">
        <v>20</v>
      </c>
      <c r="B24" s="121" t="s">
        <v>48</v>
      </c>
      <c r="C24" s="122"/>
      <c r="D24" s="122"/>
      <c r="E24" s="123"/>
      <c r="F24" s="81">
        <v>63664</v>
      </c>
      <c r="G24" s="79"/>
    </row>
    <row r="25" spans="1:7" x14ac:dyDescent="0.25">
      <c r="A25" s="54" t="s">
        <v>21</v>
      </c>
      <c r="B25" s="124" t="s">
        <v>122</v>
      </c>
      <c r="C25" s="124"/>
      <c r="D25" s="124"/>
      <c r="E25" s="124"/>
      <c r="F25" s="51">
        <v>44330</v>
      </c>
      <c r="G25" s="79"/>
    </row>
    <row r="26" spans="1:7" x14ac:dyDescent="0.25">
      <c r="A26" s="54" t="s">
        <v>22</v>
      </c>
      <c r="B26" s="121" t="s">
        <v>121</v>
      </c>
      <c r="C26" s="122"/>
      <c r="D26" s="122"/>
      <c r="E26" s="123"/>
      <c r="F26" s="51">
        <v>41999</v>
      </c>
      <c r="G26" s="79"/>
    </row>
    <row r="27" spans="1:7" x14ac:dyDescent="0.25">
      <c r="A27" s="55" t="s">
        <v>23</v>
      </c>
      <c r="B27" s="119" t="s">
        <v>84</v>
      </c>
      <c r="C27" s="119"/>
      <c r="D27" s="119"/>
      <c r="E27" s="119"/>
      <c r="F27" s="51">
        <v>13230</v>
      </c>
      <c r="G27" s="79"/>
    </row>
    <row r="28" spans="1:7" x14ac:dyDescent="0.25">
      <c r="A28" s="55" t="s">
        <v>24</v>
      </c>
      <c r="B28" s="124" t="s">
        <v>142</v>
      </c>
      <c r="C28" s="124"/>
      <c r="D28" s="124"/>
      <c r="E28" s="124"/>
      <c r="F28" s="88">
        <v>11697</v>
      </c>
      <c r="G28" s="79"/>
    </row>
    <row r="29" spans="1:7" x14ac:dyDescent="0.25">
      <c r="A29" s="55" t="s">
        <v>25</v>
      </c>
      <c r="B29" s="121" t="s">
        <v>123</v>
      </c>
      <c r="C29" s="122"/>
      <c r="D29" s="122"/>
      <c r="E29" s="123"/>
      <c r="F29" s="88">
        <v>9661</v>
      </c>
      <c r="G29" s="79"/>
    </row>
    <row r="30" spans="1:7" x14ac:dyDescent="0.25">
      <c r="A30" s="55" t="s">
        <v>26</v>
      </c>
      <c r="B30" s="121" t="s">
        <v>89</v>
      </c>
      <c r="C30" s="122"/>
      <c r="D30" s="122"/>
      <c r="E30" s="123"/>
      <c r="F30" s="51">
        <v>8760</v>
      </c>
      <c r="G30" s="79"/>
    </row>
    <row r="31" spans="1:7" x14ac:dyDescent="0.25">
      <c r="A31" s="55" t="s">
        <v>27</v>
      </c>
      <c r="B31" s="121" t="s">
        <v>137</v>
      </c>
      <c r="C31" s="122"/>
      <c r="D31" s="122"/>
      <c r="E31" s="122"/>
      <c r="F31" s="81">
        <v>7090</v>
      </c>
      <c r="G31" s="79"/>
    </row>
    <row r="32" spans="1:7" x14ac:dyDescent="0.25">
      <c r="A32" s="55" t="s">
        <v>28</v>
      </c>
      <c r="B32" s="119" t="s">
        <v>135</v>
      </c>
      <c r="C32" s="119"/>
      <c r="D32" s="119"/>
      <c r="E32" s="119"/>
      <c r="F32" s="51">
        <v>1533</v>
      </c>
      <c r="G32" s="79"/>
    </row>
    <row r="33" spans="1:7" x14ac:dyDescent="0.25">
      <c r="A33" s="55" t="s">
        <v>29</v>
      </c>
      <c r="B33" s="124" t="s">
        <v>138</v>
      </c>
      <c r="C33" s="124"/>
      <c r="D33" s="124"/>
      <c r="E33" s="124"/>
      <c r="F33" s="51">
        <v>941</v>
      </c>
      <c r="G33" s="79"/>
    </row>
    <row r="34" spans="1:7" x14ac:dyDescent="0.25">
      <c r="F34" s="50"/>
    </row>
    <row r="35" spans="1:7" ht="25.5" customHeight="1" x14ac:dyDescent="0.25">
      <c r="A35" s="127" t="s">
        <v>75</v>
      </c>
      <c r="B35" s="127"/>
      <c r="C35" s="127"/>
      <c r="D35" s="127"/>
      <c r="E35" s="127"/>
      <c r="F35" s="127"/>
      <c r="G35" s="127"/>
    </row>
    <row r="36" spans="1:7" ht="25.5" customHeight="1" x14ac:dyDescent="0.25">
      <c r="A36" s="94"/>
      <c r="B36" s="94"/>
      <c r="C36" s="94"/>
      <c r="D36" s="94"/>
      <c r="E36" s="94"/>
      <c r="F36" s="94"/>
      <c r="G36" s="94"/>
    </row>
    <row r="37" spans="1:7" ht="25.5" customHeight="1" x14ac:dyDescent="0.25">
      <c r="A37" s="94"/>
      <c r="B37" s="94"/>
      <c r="C37" s="94"/>
      <c r="D37" s="94"/>
      <c r="E37" s="94"/>
      <c r="F37" s="94"/>
      <c r="G37" s="94"/>
    </row>
    <row r="38" spans="1:7" ht="25.5" customHeight="1" x14ac:dyDescent="0.25">
      <c r="A38" s="78"/>
      <c r="B38" s="78"/>
      <c r="C38" s="78"/>
      <c r="D38" s="78"/>
      <c r="E38" s="78"/>
      <c r="F38" s="78"/>
      <c r="G38" s="78"/>
    </row>
    <row r="39" spans="1:7" ht="30" customHeight="1" x14ac:dyDescent="0.25">
      <c r="A39" s="127" t="s">
        <v>47</v>
      </c>
      <c r="B39" s="127"/>
      <c r="C39" s="127"/>
      <c r="D39" s="127"/>
      <c r="E39" s="127"/>
      <c r="F39" s="127"/>
      <c r="G39" s="127"/>
    </row>
    <row r="40" spans="1:7" ht="12.75" customHeight="1" x14ac:dyDescent="0.25">
      <c r="A40" s="42">
        <v>1</v>
      </c>
      <c r="B40" s="26" t="s">
        <v>98</v>
      </c>
      <c r="C40" s="26"/>
      <c r="D40" s="26"/>
    </row>
    <row r="41" spans="1:7" ht="31.5" customHeight="1" x14ac:dyDescent="0.25">
      <c r="A41" s="42">
        <v>2</v>
      </c>
      <c r="B41" s="126" t="s">
        <v>99</v>
      </c>
      <c r="C41" s="126"/>
      <c r="D41" s="126"/>
    </row>
    <row r="42" spans="1:7" ht="15" customHeight="1" x14ac:dyDescent="0.25">
      <c r="A42" s="42">
        <v>3</v>
      </c>
      <c r="B42" s="26" t="s">
        <v>100</v>
      </c>
      <c r="C42" s="26"/>
      <c r="D42" s="26"/>
    </row>
    <row r="43" spans="1:7" ht="15" customHeight="1" x14ac:dyDescent="0.25">
      <c r="A43" s="42">
        <v>4</v>
      </c>
      <c r="B43" s="26" t="s">
        <v>101</v>
      </c>
      <c r="C43" s="26"/>
      <c r="D43" s="26"/>
    </row>
    <row r="44" spans="1:7" ht="15" customHeight="1" x14ac:dyDescent="0.25">
      <c r="A44" s="42">
        <v>5</v>
      </c>
      <c r="B44" s="128" t="s">
        <v>91</v>
      </c>
      <c r="C44" s="129"/>
      <c r="D44" s="130"/>
    </row>
    <row r="45" spans="1:7" ht="15" customHeight="1" x14ac:dyDescent="0.25">
      <c r="A45" s="42">
        <v>6</v>
      </c>
      <c r="B45" s="26" t="s">
        <v>102</v>
      </c>
      <c r="C45" s="26"/>
      <c r="D45" s="26"/>
    </row>
    <row r="46" spans="1:7" ht="12.75" customHeight="1" x14ac:dyDescent="0.25">
      <c r="A46" s="42">
        <v>7</v>
      </c>
      <c r="B46" s="120" t="s">
        <v>103</v>
      </c>
      <c r="C46" s="120"/>
      <c r="D46" s="120"/>
    </row>
    <row r="47" spans="1:7" ht="14.25" customHeight="1" x14ac:dyDescent="0.25">
      <c r="A47" s="42">
        <v>8</v>
      </c>
      <c r="B47" s="128" t="s">
        <v>104</v>
      </c>
      <c r="C47" s="129"/>
      <c r="D47" s="130"/>
    </row>
    <row r="48" spans="1:7" ht="14.25" customHeight="1" x14ac:dyDescent="0.25">
      <c r="A48" s="42">
        <v>9</v>
      </c>
      <c r="B48" s="120" t="s">
        <v>105</v>
      </c>
      <c r="C48" s="120"/>
      <c r="D48" s="120"/>
    </row>
    <row r="49" spans="1:4" ht="15" customHeight="1" x14ac:dyDescent="0.25">
      <c r="A49" s="42">
        <v>10</v>
      </c>
      <c r="B49" s="120" t="s">
        <v>106</v>
      </c>
      <c r="C49" s="120"/>
      <c r="D49" s="120"/>
    </row>
    <row r="50" spans="1:4" ht="13.5" customHeight="1" x14ac:dyDescent="0.25">
      <c r="A50" s="42">
        <v>11</v>
      </c>
      <c r="B50" s="120" t="s">
        <v>107</v>
      </c>
      <c r="C50" s="120"/>
      <c r="D50" s="120"/>
    </row>
    <row r="51" spans="1:4" ht="15" customHeight="1" x14ac:dyDescent="0.25">
      <c r="A51" s="42">
        <v>12</v>
      </c>
      <c r="B51" s="87" t="s">
        <v>108</v>
      </c>
      <c r="C51" s="86"/>
      <c r="D51" s="86"/>
    </row>
    <row r="52" spans="1:4" ht="13.5" customHeight="1" x14ac:dyDescent="0.25">
      <c r="A52" s="42">
        <v>13</v>
      </c>
      <c r="B52" s="126" t="s">
        <v>109</v>
      </c>
      <c r="C52" s="126"/>
      <c r="D52" s="126"/>
    </row>
    <row r="53" spans="1:4" ht="15" customHeight="1" x14ac:dyDescent="0.25">
      <c r="A53" s="42">
        <v>14</v>
      </c>
      <c r="B53" s="120" t="s">
        <v>110</v>
      </c>
      <c r="C53" s="120"/>
      <c r="D53" s="120"/>
    </row>
    <row r="54" spans="1:4" ht="15" customHeight="1" x14ac:dyDescent="0.25">
      <c r="A54" s="42">
        <v>15</v>
      </c>
      <c r="B54" s="120" t="s">
        <v>111</v>
      </c>
      <c r="C54" s="120"/>
      <c r="D54" s="120"/>
    </row>
    <row r="55" spans="1:4" ht="15" customHeight="1" x14ac:dyDescent="0.25">
      <c r="A55" s="42">
        <v>16</v>
      </c>
      <c r="B55" s="126" t="s">
        <v>112</v>
      </c>
      <c r="C55" s="126"/>
      <c r="D55" s="126"/>
    </row>
    <row r="56" spans="1:4" x14ac:dyDescent="0.25">
      <c r="A56" s="42">
        <v>17</v>
      </c>
      <c r="B56" s="126" t="s">
        <v>113</v>
      </c>
      <c r="C56" s="126"/>
      <c r="D56" s="126"/>
    </row>
    <row r="57" spans="1:4" x14ac:dyDescent="0.25">
      <c r="A57" s="42">
        <v>18</v>
      </c>
      <c r="B57" s="120" t="s">
        <v>114</v>
      </c>
      <c r="C57" s="120"/>
      <c r="D57" s="120"/>
    </row>
    <row r="58" spans="1:4" x14ac:dyDescent="0.25">
      <c r="A58" s="42">
        <v>19</v>
      </c>
      <c r="B58" s="87" t="s">
        <v>115</v>
      </c>
      <c r="C58" s="86"/>
      <c r="D58" s="86"/>
    </row>
    <row r="59" spans="1:4" x14ac:dyDescent="0.25">
      <c r="A59" s="42">
        <v>20</v>
      </c>
      <c r="B59" s="120" t="s">
        <v>116</v>
      </c>
      <c r="C59" s="120"/>
      <c r="D59" s="120"/>
    </row>
    <row r="60" spans="1:4" x14ac:dyDescent="0.25">
      <c r="A60" s="42">
        <v>21</v>
      </c>
      <c r="B60" s="125" t="s">
        <v>117</v>
      </c>
      <c r="C60" s="125"/>
      <c r="D60" s="125"/>
    </row>
  </sheetData>
  <mergeCells count="47">
    <mergeCell ref="B59:D59"/>
    <mergeCell ref="B31:E31"/>
    <mergeCell ref="B26:E26"/>
    <mergeCell ref="B29:E29"/>
    <mergeCell ref="B55:D55"/>
    <mergeCell ref="B54:D54"/>
    <mergeCell ref="B60:D60"/>
    <mergeCell ref="B56:D56"/>
    <mergeCell ref="B57:D57"/>
    <mergeCell ref="B27:E27"/>
    <mergeCell ref="B25:E25"/>
    <mergeCell ref="A39:G39"/>
    <mergeCell ref="A35:G35"/>
    <mergeCell ref="B52:D52"/>
    <mergeCell ref="B47:D47"/>
    <mergeCell ref="B49:D49"/>
    <mergeCell ref="B48:D48"/>
    <mergeCell ref="B50:D50"/>
    <mergeCell ref="B44:D44"/>
    <mergeCell ref="B46:D46"/>
    <mergeCell ref="B41:D41"/>
    <mergeCell ref="B53:D53"/>
    <mergeCell ref="B23:E23"/>
    <mergeCell ref="B24:E24"/>
    <mergeCell ref="B30:E30"/>
    <mergeCell ref="B33:E33"/>
    <mergeCell ref="B20:E20"/>
    <mergeCell ref="B28:E28"/>
    <mergeCell ref="B32:E32"/>
    <mergeCell ref="A14:E14"/>
    <mergeCell ref="B19:E19"/>
    <mergeCell ref="A11:E11"/>
    <mergeCell ref="A12:E12"/>
    <mergeCell ref="B22:E22"/>
    <mergeCell ref="B21:E21"/>
    <mergeCell ref="A13:E13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M16" sqref="M16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67</v>
      </c>
    </row>
    <row r="3" spans="1:7" ht="45.75" thickBot="1" x14ac:dyDescent="0.3">
      <c r="A3" s="19"/>
      <c r="B3" s="19"/>
      <c r="C3" s="20" t="s">
        <v>2</v>
      </c>
      <c r="D3" s="21" t="s">
        <v>30</v>
      </c>
      <c r="E3" s="21" t="s">
        <v>31</v>
      </c>
      <c r="F3" s="21" t="s">
        <v>32</v>
      </c>
      <c r="G3" s="20" t="s">
        <v>31</v>
      </c>
    </row>
    <row r="4" spans="1:7" x14ac:dyDescent="0.25">
      <c r="A4" s="131" t="s">
        <v>96</v>
      </c>
      <c r="B4" s="135" t="s">
        <v>68</v>
      </c>
      <c r="C4" s="22" t="s">
        <v>6</v>
      </c>
      <c r="D4" s="71">
        <v>2</v>
      </c>
      <c r="E4" s="73">
        <f>D4/D6</f>
        <v>9.0909090909090912E-2</v>
      </c>
      <c r="F4" s="68">
        <v>83229</v>
      </c>
      <c r="G4" s="74">
        <f>F4/F6</f>
        <v>0.17217881324901166</v>
      </c>
    </row>
    <row r="5" spans="1:7" ht="15.75" thickBot="1" x14ac:dyDescent="0.3">
      <c r="A5" s="132"/>
      <c r="B5" s="125"/>
      <c r="C5" s="7" t="s">
        <v>5</v>
      </c>
      <c r="D5" s="59">
        <v>20</v>
      </c>
      <c r="E5" s="76">
        <f>D5/D6</f>
        <v>0.90909090909090906</v>
      </c>
      <c r="F5" s="66">
        <v>400158</v>
      </c>
      <c r="G5" s="75">
        <f>F5/F6</f>
        <v>0.82782118675098837</v>
      </c>
    </row>
    <row r="6" spans="1:7" ht="15.75" thickTop="1" x14ac:dyDescent="0.25">
      <c r="A6" s="132"/>
      <c r="B6" s="125"/>
      <c r="C6" s="23" t="s">
        <v>12</v>
      </c>
      <c r="D6" s="24">
        <f>D5+D4</f>
        <v>22</v>
      </c>
      <c r="E6" s="56">
        <f>D6/D10</f>
        <v>0.4</v>
      </c>
      <c r="F6" s="25">
        <f>SUM(F4:F5)</f>
        <v>483387</v>
      </c>
      <c r="G6" s="56">
        <f>F6/F10</f>
        <v>0.45186068033315574</v>
      </c>
    </row>
    <row r="7" spans="1:7" x14ac:dyDescent="0.25">
      <c r="A7" s="133"/>
      <c r="B7" s="136" t="s">
        <v>52</v>
      </c>
      <c r="C7" s="26" t="s">
        <v>6</v>
      </c>
      <c r="D7" s="26">
        <f>'2019_2_cet'!E6</f>
        <v>0</v>
      </c>
      <c r="E7" s="72">
        <f>D7/D9</f>
        <v>0</v>
      </c>
      <c r="F7" s="51">
        <f>'2019_2_cet'!F6:G6</f>
        <v>0</v>
      </c>
      <c r="G7" s="27">
        <f>F7/F9</f>
        <v>0</v>
      </c>
    </row>
    <row r="8" spans="1:7" ht="15.75" thickBot="1" x14ac:dyDescent="0.3">
      <c r="A8" s="133"/>
      <c r="B8" s="137"/>
      <c r="C8" s="28" t="s">
        <v>5</v>
      </c>
      <c r="D8" s="29">
        <f>'2019_2_cet'!E5</f>
        <v>33</v>
      </c>
      <c r="E8" s="30">
        <f>D8/D9</f>
        <v>1</v>
      </c>
      <c r="F8" s="31">
        <f>'2019_2_cet'!F5:G5</f>
        <v>586383</v>
      </c>
      <c r="G8" s="30">
        <f>F8/F9</f>
        <v>1</v>
      </c>
    </row>
    <row r="9" spans="1:7" ht="16.5" thickTop="1" thickBot="1" x14ac:dyDescent="0.3">
      <c r="A9" s="134"/>
      <c r="B9" s="138"/>
      <c r="C9" s="32" t="s">
        <v>12</v>
      </c>
      <c r="D9" s="33">
        <f>D7+D8</f>
        <v>33</v>
      </c>
      <c r="E9" s="34">
        <f>D9/D10</f>
        <v>0.6</v>
      </c>
      <c r="F9" s="35">
        <f>F7+F8</f>
        <v>586383</v>
      </c>
      <c r="G9" s="34">
        <f>F9/F10</f>
        <v>0.54813931966684426</v>
      </c>
    </row>
    <row r="10" spans="1:7" ht="15.75" thickTop="1" x14ac:dyDescent="0.25">
      <c r="A10" s="36"/>
      <c r="B10" s="37" t="s">
        <v>33</v>
      </c>
      <c r="C10" s="36"/>
      <c r="D10" s="36">
        <f>D6+D9</f>
        <v>55</v>
      </c>
      <c r="E10" s="38">
        <v>1</v>
      </c>
      <c r="F10" s="39">
        <f>F9+F6</f>
        <v>1069770</v>
      </c>
      <c r="G10" s="38">
        <v>1</v>
      </c>
    </row>
    <row r="11" spans="1:7" x14ac:dyDescent="0.25">
      <c r="A11" t="s">
        <v>34</v>
      </c>
    </row>
    <row r="13" spans="1:7" ht="40.5" customHeight="1" x14ac:dyDescent="0.25">
      <c r="A13" s="26"/>
      <c r="B13" s="139" t="s">
        <v>53</v>
      </c>
      <c r="C13" s="139"/>
      <c r="D13" s="139"/>
      <c r="E13" s="140" t="s">
        <v>69</v>
      </c>
      <c r="F13" s="140"/>
    </row>
    <row r="14" spans="1:7" ht="45.75" thickBot="1" x14ac:dyDescent="0.3">
      <c r="A14" s="19"/>
      <c r="B14" s="40" t="s">
        <v>35</v>
      </c>
      <c r="C14" s="21" t="s">
        <v>3</v>
      </c>
      <c r="D14" s="21" t="s">
        <v>32</v>
      </c>
      <c r="E14" s="21" t="s">
        <v>82</v>
      </c>
      <c r="F14" s="21" t="s">
        <v>32</v>
      </c>
    </row>
    <row r="15" spans="1:7" x14ac:dyDescent="0.25">
      <c r="A15" s="41" t="s">
        <v>97</v>
      </c>
      <c r="B15" s="67">
        <v>14</v>
      </c>
      <c r="C15" s="42">
        <v>36</v>
      </c>
      <c r="D15" s="68">
        <v>364319</v>
      </c>
      <c r="E15" s="69">
        <v>14</v>
      </c>
      <c r="F15" s="70">
        <v>284767</v>
      </c>
    </row>
    <row r="16" spans="1:7" ht="15.75" thickBot="1" x14ac:dyDescent="0.3">
      <c r="A16" s="43" t="s">
        <v>96</v>
      </c>
      <c r="B16" s="65">
        <v>21</v>
      </c>
      <c r="C16" s="59">
        <v>33</v>
      </c>
      <c r="D16" s="66">
        <v>586383</v>
      </c>
      <c r="E16" s="59">
        <v>22</v>
      </c>
      <c r="F16" s="66">
        <v>483387</v>
      </c>
    </row>
    <row r="17" spans="1:8" ht="27" thickTop="1" x14ac:dyDescent="0.25">
      <c r="A17" s="44" t="s">
        <v>36</v>
      </c>
      <c r="B17" s="45">
        <f>(B16-B15)/B15</f>
        <v>0.5</v>
      </c>
      <c r="C17" s="45">
        <f>(C16-C15)/C15</f>
        <v>-8.3333333333333329E-2</v>
      </c>
      <c r="D17" s="45">
        <f>(D16-D15)/D15</f>
        <v>0.60953175651009139</v>
      </c>
      <c r="E17" s="45">
        <f>(E16-E15)/E15</f>
        <v>0.5714285714285714</v>
      </c>
      <c r="F17" s="46">
        <f>(F16-F15)/F15</f>
        <v>0.69748250323949057</v>
      </c>
    </row>
    <row r="19" spans="1:8" ht="31.5" customHeight="1" x14ac:dyDescent="0.25">
      <c r="A19" s="127"/>
      <c r="B19" s="127"/>
      <c r="C19" s="127"/>
      <c r="D19" s="127"/>
      <c r="E19" s="127"/>
      <c r="F19" s="127"/>
      <c r="G19" s="127"/>
      <c r="H19" s="12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opLeftCell="A7" workbookViewId="0">
      <selection activeCell="B16" sqref="B16:B34"/>
    </sheetView>
  </sheetViews>
  <sheetFormatPr defaultColWidth="9.140625" defaultRowHeight="15" x14ac:dyDescent="0.25"/>
  <cols>
    <col min="1" max="1" width="9.140625" style="52"/>
    <col min="2" max="2" width="37.28515625" style="48" customWidth="1"/>
    <col min="3" max="3" width="21.85546875" style="48" customWidth="1"/>
    <col min="4" max="4" width="11.5703125" style="47" customWidth="1"/>
    <col min="5" max="5" width="18" style="48" customWidth="1"/>
    <col min="6" max="6" width="13.7109375" style="49" customWidth="1"/>
    <col min="7" max="7" width="11.28515625" style="47" customWidth="1"/>
    <col min="8" max="8" width="13.140625" style="47" customWidth="1"/>
    <col min="9" max="16384" width="9.140625" style="47"/>
  </cols>
  <sheetData>
    <row r="1" spans="1:10" x14ac:dyDescent="0.25">
      <c r="A1" s="80" t="s">
        <v>46</v>
      </c>
      <c r="B1" s="77" t="s">
        <v>42</v>
      </c>
      <c r="C1" s="77" t="s">
        <v>41</v>
      </c>
      <c r="D1" s="51" t="s">
        <v>40</v>
      </c>
      <c r="E1" s="77" t="s">
        <v>43</v>
      </c>
      <c r="F1" s="57" t="s">
        <v>44</v>
      </c>
      <c r="G1" s="51" t="s">
        <v>45</v>
      </c>
      <c r="H1" s="51" t="s">
        <v>37</v>
      </c>
      <c r="I1" s="51" t="s">
        <v>38</v>
      </c>
      <c r="J1" s="51" t="s">
        <v>39</v>
      </c>
    </row>
    <row r="2" spans="1:10" ht="30" x14ac:dyDescent="0.25">
      <c r="A2" s="82">
        <v>1</v>
      </c>
      <c r="B2" t="s">
        <v>98</v>
      </c>
      <c r="C2" s="77" t="s">
        <v>79</v>
      </c>
      <c r="D2" s="51" t="s">
        <v>5</v>
      </c>
      <c r="E2" s="77" t="s">
        <v>83</v>
      </c>
      <c r="F2" s="57">
        <v>40003737548</v>
      </c>
      <c r="G2" s="80">
        <v>16779</v>
      </c>
      <c r="H2" s="51">
        <v>1</v>
      </c>
      <c r="I2" s="51">
        <v>1</v>
      </c>
      <c r="J2" s="51">
        <v>1</v>
      </c>
    </row>
    <row r="3" spans="1:10" ht="30" x14ac:dyDescent="0.25">
      <c r="A3" s="89">
        <v>2</v>
      </c>
      <c r="B3" s="93" t="s">
        <v>99</v>
      </c>
      <c r="C3" s="77" t="s">
        <v>79</v>
      </c>
      <c r="D3" s="51" t="s">
        <v>5</v>
      </c>
      <c r="E3" s="77" t="s">
        <v>83</v>
      </c>
      <c r="F3" s="57">
        <v>40003737548</v>
      </c>
      <c r="G3" s="80">
        <v>8752</v>
      </c>
      <c r="H3" s="51">
        <v>1</v>
      </c>
      <c r="I3" s="51">
        <v>1</v>
      </c>
      <c r="J3" s="51">
        <v>1</v>
      </c>
    </row>
    <row r="4" spans="1:10" ht="30" x14ac:dyDescent="0.25">
      <c r="A4" s="51">
        <v>3</v>
      </c>
      <c r="B4" t="s">
        <v>100</v>
      </c>
      <c r="C4" s="77" t="s">
        <v>79</v>
      </c>
      <c r="D4" s="51" t="s">
        <v>5</v>
      </c>
      <c r="E4" s="77" t="s">
        <v>118</v>
      </c>
      <c r="F4" s="57">
        <v>40003770858</v>
      </c>
      <c r="G4" s="80">
        <v>38991</v>
      </c>
      <c r="H4" s="51">
        <v>1</v>
      </c>
      <c r="I4" s="51">
        <v>1</v>
      </c>
      <c r="J4" s="51">
        <v>1</v>
      </c>
    </row>
    <row r="5" spans="1:10" ht="30" x14ac:dyDescent="0.25">
      <c r="A5" s="51">
        <v>4</v>
      </c>
      <c r="B5" t="s">
        <v>101</v>
      </c>
      <c r="C5" s="77" t="s">
        <v>79</v>
      </c>
      <c r="D5" s="51" t="s">
        <v>5</v>
      </c>
      <c r="E5" s="77" t="s">
        <v>90</v>
      </c>
      <c r="F5" s="57">
        <v>40003469216</v>
      </c>
      <c r="G5" s="80">
        <v>31251</v>
      </c>
      <c r="H5" s="51">
        <v>1</v>
      </c>
      <c r="I5" s="51">
        <v>1</v>
      </c>
      <c r="J5" s="51">
        <v>1</v>
      </c>
    </row>
    <row r="6" spans="1:10" ht="61.5" customHeight="1" x14ac:dyDescent="0.25">
      <c r="A6" s="89">
        <v>5</v>
      </c>
      <c r="B6" t="s">
        <v>91</v>
      </c>
      <c r="C6" s="77" t="s">
        <v>119</v>
      </c>
      <c r="D6" s="51" t="s">
        <v>120</v>
      </c>
      <c r="E6" s="77" t="s">
        <v>121</v>
      </c>
      <c r="F6" s="57">
        <v>40003325121</v>
      </c>
      <c r="G6" s="80">
        <v>41999</v>
      </c>
      <c r="H6" s="51">
        <v>1</v>
      </c>
      <c r="I6" s="51">
        <v>1</v>
      </c>
      <c r="J6" s="51">
        <v>1</v>
      </c>
    </row>
    <row r="7" spans="1:10" ht="28.5" customHeight="1" x14ac:dyDescent="0.25">
      <c r="A7" s="52">
        <v>6</v>
      </c>
      <c r="B7" t="s">
        <v>102</v>
      </c>
      <c r="C7" s="77" t="s">
        <v>79</v>
      </c>
      <c r="D7" s="51" t="s">
        <v>5</v>
      </c>
      <c r="E7" s="77" t="s">
        <v>122</v>
      </c>
      <c r="F7" s="57">
        <v>40003612810</v>
      </c>
      <c r="G7" s="80">
        <v>8545</v>
      </c>
      <c r="H7" s="51">
        <v>1</v>
      </c>
      <c r="I7" s="51">
        <v>1</v>
      </c>
      <c r="J7" s="51">
        <v>1</v>
      </c>
    </row>
    <row r="8" spans="1:10" ht="28.5" customHeight="1" x14ac:dyDescent="0.25">
      <c r="A8" s="141">
        <v>7</v>
      </c>
      <c r="B8" s="137" t="s">
        <v>103</v>
      </c>
      <c r="C8" s="77" t="s">
        <v>79</v>
      </c>
      <c r="D8" s="51" t="s">
        <v>81</v>
      </c>
      <c r="E8" s="77" t="s">
        <v>122</v>
      </c>
      <c r="F8" s="57">
        <v>40003612810</v>
      </c>
      <c r="G8" s="80">
        <v>31307</v>
      </c>
      <c r="H8" s="51">
        <v>1</v>
      </c>
      <c r="I8" s="51"/>
      <c r="J8" s="51">
        <v>1</v>
      </c>
    </row>
    <row r="9" spans="1:10" ht="28.5" customHeight="1" x14ac:dyDescent="0.25">
      <c r="A9" s="141"/>
      <c r="B9" s="137"/>
      <c r="C9" s="77" t="s">
        <v>79</v>
      </c>
      <c r="D9" s="51" t="s">
        <v>81</v>
      </c>
      <c r="E9" s="77" t="s">
        <v>123</v>
      </c>
      <c r="F9" s="57">
        <v>40003266203</v>
      </c>
      <c r="G9" s="80">
        <v>9661</v>
      </c>
      <c r="H9" s="51">
        <v>1</v>
      </c>
      <c r="I9" s="51"/>
      <c r="J9" s="51">
        <v>1</v>
      </c>
    </row>
    <row r="10" spans="1:10" ht="28.5" customHeight="1" x14ac:dyDescent="0.25">
      <c r="A10" s="91">
        <v>8</v>
      </c>
      <c r="B10" t="s">
        <v>104</v>
      </c>
      <c r="C10" s="48" t="s">
        <v>124</v>
      </c>
      <c r="D10" s="51" t="s">
        <v>5</v>
      </c>
      <c r="E10" s="77" t="s">
        <v>90</v>
      </c>
      <c r="F10" s="57">
        <v>40003469216</v>
      </c>
      <c r="G10" s="80">
        <v>37341</v>
      </c>
      <c r="H10" s="51">
        <v>1</v>
      </c>
      <c r="I10" s="51">
        <v>1</v>
      </c>
      <c r="J10" s="51">
        <v>1</v>
      </c>
    </row>
    <row r="11" spans="1:10" ht="28.5" customHeight="1" x14ac:dyDescent="0.25">
      <c r="A11" s="91">
        <v>9</v>
      </c>
      <c r="B11" s="92" t="s">
        <v>105</v>
      </c>
      <c r="C11" s="77" t="s">
        <v>125</v>
      </c>
      <c r="D11" s="51" t="s">
        <v>5</v>
      </c>
      <c r="E11" s="77" t="s">
        <v>126</v>
      </c>
      <c r="F11" s="57">
        <v>40003226249</v>
      </c>
      <c r="G11" s="80">
        <v>41950</v>
      </c>
      <c r="H11" s="51">
        <v>1</v>
      </c>
      <c r="I11" s="51">
        <v>1</v>
      </c>
      <c r="J11" s="51">
        <v>1</v>
      </c>
    </row>
    <row r="12" spans="1:10" ht="28.5" customHeight="1" x14ac:dyDescent="0.25">
      <c r="A12" s="91">
        <v>10</v>
      </c>
      <c r="B12" s="92" t="s">
        <v>106</v>
      </c>
      <c r="C12" s="77" t="s">
        <v>125</v>
      </c>
      <c r="D12" s="51" t="s">
        <v>5</v>
      </c>
      <c r="E12" s="77" t="s">
        <v>90</v>
      </c>
      <c r="F12" s="57">
        <v>40003469216</v>
      </c>
      <c r="G12" s="80">
        <v>41999</v>
      </c>
      <c r="H12" s="51">
        <v>1</v>
      </c>
      <c r="I12" s="51"/>
      <c r="J12" s="51">
        <v>1</v>
      </c>
    </row>
    <row r="13" spans="1:10" ht="28.5" customHeight="1" x14ac:dyDescent="0.25">
      <c r="A13" s="91">
        <v>11</v>
      </c>
      <c r="B13" s="92" t="s">
        <v>107</v>
      </c>
      <c r="C13" s="77" t="s">
        <v>79</v>
      </c>
      <c r="D13" s="51" t="s">
        <v>5</v>
      </c>
      <c r="E13" s="77" t="s">
        <v>126</v>
      </c>
      <c r="F13" s="57">
        <v>40003226249</v>
      </c>
      <c r="G13" s="80">
        <v>25067</v>
      </c>
      <c r="H13" s="51">
        <v>1</v>
      </c>
      <c r="I13" s="51">
        <v>1</v>
      </c>
      <c r="J13" s="51">
        <v>1</v>
      </c>
    </row>
    <row r="14" spans="1:10" ht="28.5" customHeight="1" x14ac:dyDescent="0.25">
      <c r="A14" s="91">
        <v>12</v>
      </c>
      <c r="B14" t="s">
        <v>108</v>
      </c>
      <c r="C14" s="77" t="s">
        <v>79</v>
      </c>
      <c r="D14" s="51" t="s">
        <v>5</v>
      </c>
      <c r="E14" s="77" t="s">
        <v>51</v>
      </c>
      <c r="F14" s="57">
        <v>40003676101</v>
      </c>
      <c r="G14" s="80">
        <v>39803</v>
      </c>
      <c r="H14" s="51">
        <v>1</v>
      </c>
      <c r="I14" s="51">
        <v>1</v>
      </c>
      <c r="J14" s="51">
        <v>1</v>
      </c>
    </row>
    <row r="15" spans="1:10" ht="28.5" customHeight="1" x14ac:dyDescent="0.25">
      <c r="A15" s="90">
        <v>13</v>
      </c>
      <c r="B15" s="93" t="s">
        <v>109</v>
      </c>
      <c r="C15" s="77" t="s">
        <v>79</v>
      </c>
      <c r="D15" s="51" t="s">
        <v>5</v>
      </c>
      <c r="E15" s="77" t="s">
        <v>90</v>
      </c>
      <c r="F15" s="57">
        <v>40003469216</v>
      </c>
      <c r="G15" s="80">
        <v>41896</v>
      </c>
      <c r="H15" s="51">
        <v>1</v>
      </c>
      <c r="I15" s="51">
        <v>1</v>
      </c>
      <c r="J15" s="51">
        <v>1</v>
      </c>
    </row>
    <row r="16" spans="1:10" ht="60" x14ac:dyDescent="0.25">
      <c r="A16" s="144">
        <v>14</v>
      </c>
      <c r="B16" s="143" t="s">
        <v>110</v>
      </c>
      <c r="C16" s="77" t="s">
        <v>127</v>
      </c>
      <c r="D16" s="51" t="s">
        <v>5</v>
      </c>
      <c r="E16" s="77" t="s">
        <v>135</v>
      </c>
      <c r="F16" s="57">
        <v>40003034051</v>
      </c>
      <c r="G16" s="80">
        <v>1533</v>
      </c>
      <c r="H16" s="51">
        <v>1</v>
      </c>
      <c r="I16" s="51">
        <v>1</v>
      </c>
      <c r="J16" s="51">
        <v>1</v>
      </c>
    </row>
    <row r="17" spans="1:10" ht="63" customHeight="1" x14ac:dyDescent="0.25">
      <c r="A17" s="141"/>
      <c r="B17" s="143"/>
      <c r="C17" s="48" t="s">
        <v>128</v>
      </c>
      <c r="D17" s="51" t="s">
        <v>5</v>
      </c>
      <c r="E17" s="77" t="s">
        <v>89</v>
      </c>
      <c r="F17" s="57">
        <v>49503003835</v>
      </c>
      <c r="G17" s="80">
        <v>8760</v>
      </c>
      <c r="H17" s="51">
        <v>1</v>
      </c>
      <c r="I17" s="51">
        <v>1</v>
      </c>
      <c r="J17" s="51">
        <v>1</v>
      </c>
    </row>
    <row r="18" spans="1:10" ht="60" x14ac:dyDescent="0.25">
      <c r="A18" s="141"/>
      <c r="B18" s="143"/>
      <c r="C18" s="48" t="s">
        <v>129</v>
      </c>
      <c r="D18" s="51" t="s">
        <v>5</v>
      </c>
      <c r="E18" s="77" t="s">
        <v>136</v>
      </c>
      <c r="F18" s="57">
        <v>40003166842</v>
      </c>
      <c r="G18" s="80">
        <v>7209</v>
      </c>
      <c r="H18" s="51">
        <v>1</v>
      </c>
      <c r="I18" s="51">
        <v>1</v>
      </c>
      <c r="J18" s="51">
        <v>1</v>
      </c>
    </row>
    <row r="19" spans="1:10" ht="75" x14ac:dyDescent="0.25">
      <c r="A19" s="141"/>
      <c r="B19" s="143"/>
      <c r="C19" s="77" t="s">
        <v>130</v>
      </c>
      <c r="D19" s="51" t="s">
        <v>5</v>
      </c>
      <c r="E19" s="77" t="s">
        <v>137</v>
      </c>
      <c r="F19" s="57">
        <v>40003669241</v>
      </c>
      <c r="G19" s="80">
        <v>4753</v>
      </c>
      <c r="H19" s="51">
        <v>1</v>
      </c>
      <c r="I19" s="51">
        <v>1</v>
      </c>
      <c r="J19" s="51">
        <v>1</v>
      </c>
    </row>
    <row r="20" spans="1:10" ht="75" x14ac:dyDescent="0.25">
      <c r="A20" s="141"/>
      <c r="B20" s="143"/>
      <c r="C20" s="48" t="s">
        <v>131</v>
      </c>
      <c r="D20" s="51" t="s">
        <v>5</v>
      </c>
      <c r="E20" s="77" t="s">
        <v>136</v>
      </c>
      <c r="F20" s="57">
        <v>40003166842</v>
      </c>
      <c r="G20" s="80">
        <v>4006</v>
      </c>
      <c r="H20" s="51">
        <v>1</v>
      </c>
      <c r="I20" s="51">
        <v>1</v>
      </c>
      <c r="J20" s="51">
        <v>1</v>
      </c>
    </row>
    <row r="21" spans="1:10" ht="60" x14ac:dyDescent="0.25">
      <c r="A21" s="141"/>
      <c r="B21" s="143"/>
      <c r="C21" s="48" t="s">
        <v>132</v>
      </c>
      <c r="D21" s="51" t="s">
        <v>5</v>
      </c>
      <c r="E21" s="77" t="s">
        <v>137</v>
      </c>
      <c r="F21" s="57">
        <v>40003669241</v>
      </c>
      <c r="G21" s="80">
        <v>1283</v>
      </c>
      <c r="H21" s="51">
        <v>1</v>
      </c>
      <c r="I21" s="51">
        <v>1</v>
      </c>
      <c r="J21" s="51">
        <v>1</v>
      </c>
    </row>
    <row r="22" spans="1:10" ht="60" x14ac:dyDescent="0.25">
      <c r="A22" s="141"/>
      <c r="B22" s="143"/>
      <c r="C22" s="77" t="s">
        <v>133</v>
      </c>
      <c r="D22" s="51" t="s">
        <v>5</v>
      </c>
      <c r="E22" s="77" t="s">
        <v>136</v>
      </c>
      <c r="F22" s="57">
        <v>40003166842</v>
      </c>
      <c r="G22" s="80">
        <v>2015</v>
      </c>
      <c r="H22" s="51">
        <v>1</v>
      </c>
      <c r="I22" s="51">
        <v>1</v>
      </c>
      <c r="J22" s="51">
        <v>1</v>
      </c>
    </row>
    <row r="23" spans="1:10" ht="75" x14ac:dyDescent="0.25">
      <c r="A23" s="145"/>
      <c r="B23" s="143"/>
      <c r="C23" s="48" t="s">
        <v>134</v>
      </c>
      <c r="D23" s="51" t="s">
        <v>5</v>
      </c>
      <c r="E23" s="77" t="s">
        <v>137</v>
      </c>
      <c r="F23" s="57">
        <v>40003669241</v>
      </c>
      <c r="G23" s="80">
        <v>1054</v>
      </c>
      <c r="H23" s="51">
        <v>1</v>
      </c>
      <c r="I23" s="51">
        <v>1</v>
      </c>
      <c r="J23" s="51">
        <v>1</v>
      </c>
    </row>
    <row r="24" spans="1:10" ht="30" x14ac:dyDescent="0.25">
      <c r="A24" s="89">
        <v>15</v>
      </c>
      <c r="B24" s="92" t="s">
        <v>111</v>
      </c>
      <c r="C24" s="77" t="s">
        <v>125</v>
      </c>
      <c r="D24" s="51" t="s">
        <v>5</v>
      </c>
      <c r="E24" s="77" t="s">
        <v>51</v>
      </c>
      <c r="F24" s="57">
        <v>40003676101</v>
      </c>
      <c r="G24" s="80">
        <v>2524</v>
      </c>
      <c r="H24" s="51">
        <v>1</v>
      </c>
      <c r="I24" s="51">
        <v>1</v>
      </c>
      <c r="J24" s="51">
        <v>1</v>
      </c>
    </row>
    <row r="25" spans="1:10" ht="30" x14ac:dyDescent="0.25">
      <c r="A25" s="141">
        <v>16</v>
      </c>
      <c r="B25" s="146" t="s">
        <v>112</v>
      </c>
      <c r="C25" s="77" t="s">
        <v>125</v>
      </c>
      <c r="D25" s="51" t="s">
        <v>5</v>
      </c>
      <c r="E25" s="77" t="s">
        <v>51</v>
      </c>
      <c r="F25" s="57">
        <v>40003676101</v>
      </c>
      <c r="G25" s="80">
        <v>14656</v>
      </c>
      <c r="H25" s="51">
        <v>1</v>
      </c>
      <c r="I25" s="51">
        <v>1</v>
      </c>
      <c r="J25" s="51">
        <v>1</v>
      </c>
    </row>
    <row r="26" spans="1:10" ht="30" customHeight="1" x14ac:dyDescent="0.25">
      <c r="A26" s="141"/>
      <c r="B26" s="146"/>
      <c r="C26" s="77" t="s">
        <v>125</v>
      </c>
      <c r="D26" s="51" t="s">
        <v>5</v>
      </c>
      <c r="E26" s="77" t="s">
        <v>138</v>
      </c>
      <c r="F26" s="57">
        <v>43601017423</v>
      </c>
      <c r="G26" s="80">
        <v>941</v>
      </c>
      <c r="H26" s="51">
        <v>1</v>
      </c>
      <c r="I26" s="51">
        <v>1</v>
      </c>
      <c r="J26" s="51">
        <v>1</v>
      </c>
    </row>
    <row r="27" spans="1:10" ht="30" x14ac:dyDescent="0.25">
      <c r="A27" s="91">
        <v>17</v>
      </c>
      <c r="B27" s="93" t="s">
        <v>113</v>
      </c>
      <c r="C27" s="77" t="s">
        <v>125</v>
      </c>
      <c r="D27" s="51" t="s">
        <v>5</v>
      </c>
      <c r="E27" s="77" t="s">
        <v>90</v>
      </c>
      <c r="F27" s="57">
        <v>40003469216</v>
      </c>
      <c r="G27" s="80">
        <v>29271</v>
      </c>
      <c r="H27" s="51">
        <v>1</v>
      </c>
      <c r="I27" s="51">
        <v>1</v>
      </c>
      <c r="J27" s="51">
        <v>1</v>
      </c>
    </row>
    <row r="28" spans="1:10" ht="30" x14ac:dyDescent="0.25">
      <c r="A28" s="141">
        <v>18</v>
      </c>
      <c r="B28" s="137" t="s">
        <v>114</v>
      </c>
      <c r="C28" s="77" t="s">
        <v>139</v>
      </c>
      <c r="D28" s="51" t="s">
        <v>5</v>
      </c>
      <c r="E28" s="77" t="s">
        <v>142</v>
      </c>
      <c r="F28" s="57">
        <v>40003017441</v>
      </c>
      <c r="G28" s="80">
        <v>4747</v>
      </c>
      <c r="H28" s="51">
        <v>1</v>
      </c>
      <c r="I28" s="51"/>
      <c r="J28" s="51"/>
    </row>
    <row r="29" spans="1:10" ht="105" x14ac:dyDescent="0.25">
      <c r="A29" s="141"/>
      <c r="B29" s="137"/>
      <c r="C29" s="77" t="s">
        <v>140</v>
      </c>
      <c r="D29" s="51" t="s">
        <v>5</v>
      </c>
      <c r="E29" s="77" t="s">
        <v>83</v>
      </c>
      <c r="F29" s="57">
        <v>40003737548</v>
      </c>
      <c r="G29" s="80">
        <v>13469</v>
      </c>
      <c r="H29" s="51">
        <v>1</v>
      </c>
      <c r="I29" s="51"/>
      <c r="J29" s="51"/>
    </row>
    <row r="30" spans="1:10" ht="90" x14ac:dyDescent="0.25">
      <c r="A30" s="141"/>
      <c r="B30" s="137"/>
      <c r="C30" s="77" t="s">
        <v>141</v>
      </c>
      <c r="D30" s="51" t="s">
        <v>5</v>
      </c>
      <c r="E30" s="77" t="s">
        <v>51</v>
      </c>
      <c r="F30" s="57">
        <v>40003676101</v>
      </c>
      <c r="G30" s="80">
        <v>9860</v>
      </c>
      <c r="H30" s="51">
        <v>1</v>
      </c>
      <c r="I30" s="51"/>
      <c r="J30" s="51"/>
    </row>
    <row r="31" spans="1:10" ht="30" x14ac:dyDescent="0.25">
      <c r="A31" s="90">
        <v>19</v>
      </c>
      <c r="B31" t="s">
        <v>115</v>
      </c>
      <c r="C31" s="77" t="s">
        <v>125</v>
      </c>
      <c r="D31" s="51" t="s">
        <v>5</v>
      </c>
      <c r="E31" s="77" t="s">
        <v>118</v>
      </c>
      <c r="F31" s="57">
        <v>40003770858</v>
      </c>
      <c r="G31" s="80">
        <v>24673</v>
      </c>
      <c r="H31" s="51">
        <v>1</v>
      </c>
      <c r="I31" s="51">
        <v>1</v>
      </c>
      <c r="J31" s="51">
        <v>1</v>
      </c>
    </row>
    <row r="32" spans="1:10" ht="30" x14ac:dyDescent="0.25">
      <c r="A32" s="83">
        <v>20</v>
      </c>
      <c r="B32" s="92" t="s">
        <v>116</v>
      </c>
      <c r="C32" s="77" t="s">
        <v>125</v>
      </c>
      <c r="D32" s="51" t="s">
        <v>5</v>
      </c>
      <c r="E32" s="77" t="s">
        <v>83</v>
      </c>
      <c r="F32" s="57">
        <v>40003737548</v>
      </c>
      <c r="G32" s="80">
        <v>28860</v>
      </c>
      <c r="H32" s="51">
        <v>1</v>
      </c>
      <c r="I32" s="51">
        <v>1</v>
      </c>
      <c r="J32" s="51">
        <v>1</v>
      </c>
    </row>
    <row r="33" spans="1:10" ht="30" x14ac:dyDescent="0.25">
      <c r="A33" s="142">
        <v>21</v>
      </c>
      <c r="B33" s="125" t="s">
        <v>117</v>
      </c>
      <c r="C33" s="77" t="s">
        <v>125</v>
      </c>
      <c r="D33" s="51" t="s">
        <v>5</v>
      </c>
      <c r="E33" s="77" t="s">
        <v>122</v>
      </c>
      <c r="F33" s="57">
        <v>40003612810</v>
      </c>
      <c r="G33" s="80">
        <v>4478</v>
      </c>
      <c r="H33" s="51">
        <v>1</v>
      </c>
      <c r="I33" s="51">
        <v>1</v>
      </c>
      <c r="J33" s="51">
        <v>1</v>
      </c>
    </row>
    <row r="34" spans="1:10" ht="30" x14ac:dyDescent="0.25">
      <c r="A34" s="142"/>
      <c r="B34" s="125"/>
      <c r="C34" s="77" t="s">
        <v>125</v>
      </c>
      <c r="D34" s="51" t="s">
        <v>5</v>
      </c>
      <c r="E34" s="77" t="s">
        <v>142</v>
      </c>
      <c r="F34" s="57">
        <v>40003017441</v>
      </c>
      <c r="G34" s="80">
        <v>6950</v>
      </c>
      <c r="H34" s="51">
        <v>1</v>
      </c>
      <c r="I34" s="51">
        <v>1</v>
      </c>
      <c r="J34" s="51">
        <v>1</v>
      </c>
    </row>
  </sheetData>
  <autoFilter ref="A1:J34" xr:uid="{00000000-0009-0000-0000-000002000000}"/>
  <mergeCells count="10">
    <mergeCell ref="B28:B30"/>
    <mergeCell ref="A28:A30"/>
    <mergeCell ref="A33:A34"/>
    <mergeCell ref="B33:B34"/>
    <mergeCell ref="B8:B9"/>
    <mergeCell ref="A8:A9"/>
    <mergeCell ref="B16:B23"/>
    <mergeCell ref="A16:A23"/>
    <mergeCell ref="A25:A26"/>
    <mergeCell ref="B25:B26"/>
  </mergeCells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7"/>
  <sheetViews>
    <sheetView topLeftCell="A37" workbookViewId="0">
      <selection activeCell="H42" sqref="H42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27" t="s">
        <v>76</v>
      </c>
      <c r="B22" s="127"/>
      <c r="C22" s="127"/>
      <c r="D22" s="127"/>
      <c r="E22" s="127"/>
      <c r="F22" s="127"/>
      <c r="G22" s="127"/>
      <c r="H22" s="127"/>
      <c r="I22" s="127"/>
    </row>
    <row r="28" spans="1:9" ht="105.75" thickBot="1" x14ac:dyDescent="0.3">
      <c r="A28" s="7"/>
      <c r="B28" s="14" t="s">
        <v>61</v>
      </c>
      <c r="C28" s="14" t="s">
        <v>62</v>
      </c>
      <c r="D28" s="14" t="s">
        <v>35</v>
      </c>
    </row>
    <row r="29" spans="1:9" ht="15.75" thickTop="1" x14ac:dyDescent="0.25">
      <c r="A29" s="36" t="s">
        <v>54</v>
      </c>
      <c r="B29" s="36">
        <v>5</v>
      </c>
      <c r="C29" s="36">
        <v>1</v>
      </c>
      <c r="D29" s="36">
        <v>2</v>
      </c>
    </row>
    <row r="30" spans="1:9" x14ac:dyDescent="0.25">
      <c r="A30" s="26" t="s">
        <v>55</v>
      </c>
      <c r="B30" s="26">
        <v>15</v>
      </c>
      <c r="C30" s="26">
        <v>13</v>
      </c>
      <c r="D30" s="26">
        <v>4</v>
      </c>
    </row>
    <row r="31" spans="1:9" x14ac:dyDescent="0.25">
      <c r="A31" s="26" t="s">
        <v>56</v>
      </c>
      <c r="B31" s="26">
        <v>37</v>
      </c>
      <c r="C31" s="26">
        <v>8</v>
      </c>
      <c r="D31" s="26">
        <v>20</v>
      </c>
    </row>
    <row r="32" spans="1:9" x14ac:dyDescent="0.25">
      <c r="A32" s="26" t="s">
        <v>57</v>
      </c>
      <c r="B32" s="26">
        <v>107</v>
      </c>
      <c r="C32" s="26">
        <v>12</v>
      </c>
      <c r="D32" s="26">
        <v>56</v>
      </c>
    </row>
    <row r="33" spans="1:4" x14ac:dyDescent="0.25">
      <c r="A33" s="26" t="s">
        <v>58</v>
      </c>
      <c r="B33" s="26">
        <v>100</v>
      </c>
      <c r="C33" s="26">
        <v>12</v>
      </c>
      <c r="D33" s="26">
        <v>43</v>
      </c>
    </row>
    <row r="34" spans="1:4" x14ac:dyDescent="0.25">
      <c r="A34" s="26" t="s">
        <v>59</v>
      </c>
      <c r="B34" s="26">
        <v>104</v>
      </c>
      <c r="C34" s="26">
        <v>13</v>
      </c>
      <c r="D34" s="26">
        <v>38</v>
      </c>
    </row>
    <row r="35" spans="1:4" x14ac:dyDescent="0.25">
      <c r="A35" s="26" t="s">
        <v>60</v>
      </c>
      <c r="B35" s="26">
        <v>46</v>
      </c>
      <c r="C35" s="26">
        <v>11</v>
      </c>
      <c r="D35" s="26">
        <v>22</v>
      </c>
    </row>
    <row r="36" spans="1:4" x14ac:dyDescent="0.25">
      <c r="A36" s="26" t="s">
        <v>64</v>
      </c>
      <c r="B36" s="26">
        <v>66</v>
      </c>
      <c r="C36" s="26">
        <v>7</v>
      </c>
      <c r="D36" s="26">
        <v>29</v>
      </c>
    </row>
    <row r="37" spans="1:4" x14ac:dyDescent="0.25">
      <c r="A37" s="26" t="s">
        <v>65</v>
      </c>
      <c r="B37" s="26">
        <v>147</v>
      </c>
      <c r="C37" s="26">
        <v>9</v>
      </c>
      <c r="D37" s="26">
        <v>82</v>
      </c>
    </row>
    <row r="38" spans="1:4" x14ac:dyDescent="0.25">
      <c r="A38" s="26" t="s">
        <v>66</v>
      </c>
      <c r="B38" s="26">
        <v>86</v>
      </c>
      <c r="C38" s="26">
        <v>12</v>
      </c>
      <c r="D38" s="26">
        <v>50</v>
      </c>
    </row>
    <row r="39" spans="1:4" x14ac:dyDescent="0.25">
      <c r="A39" s="26" t="s">
        <v>71</v>
      </c>
      <c r="B39" s="26">
        <v>0</v>
      </c>
      <c r="C39" s="26">
        <v>0</v>
      </c>
      <c r="D39" s="26">
        <v>0</v>
      </c>
    </row>
    <row r="40" spans="1:4" x14ac:dyDescent="0.25">
      <c r="A40" s="26" t="s">
        <v>70</v>
      </c>
      <c r="B40" s="26">
        <v>41</v>
      </c>
      <c r="C40" s="26">
        <v>2</v>
      </c>
      <c r="D40" s="26">
        <v>27</v>
      </c>
    </row>
    <row r="41" spans="1:4" x14ac:dyDescent="0.25">
      <c r="A41" s="26" t="s">
        <v>77</v>
      </c>
      <c r="B41" s="26">
        <v>119</v>
      </c>
      <c r="C41" s="26">
        <v>5</v>
      </c>
      <c r="D41" s="26">
        <v>87</v>
      </c>
    </row>
    <row r="42" spans="1:4" x14ac:dyDescent="0.25">
      <c r="A42" s="26" t="s">
        <v>86</v>
      </c>
      <c r="B42" s="26">
        <v>94</v>
      </c>
      <c r="C42" s="26">
        <v>8</v>
      </c>
      <c r="D42" s="26">
        <v>35</v>
      </c>
    </row>
    <row r="43" spans="1:4" x14ac:dyDescent="0.25">
      <c r="A43" s="26" t="s">
        <v>80</v>
      </c>
      <c r="B43" s="26">
        <v>27</v>
      </c>
      <c r="C43" s="26">
        <v>9</v>
      </c>
      <c r="D43" s="26">
        <v>14</v>
      </c>
    </row>
    <row r="44" spans="1:4" x14ac:dyDescent="0.25">
      <c r="A44" s="26" t="s">
        <v>85</v>
      </c>
      <c r="B44" s="26">
        <v>62</v>
      </c>
      <c r="C44" s="26">
        <v>6</v>
      </c>
      <c r="D44" s="26">
        <v>31</v>
      </c>
    </row>
    <row r="45" spans="1:4" x14ac:dyDescent="0.25">
      <c r="A45" s="26" t="s">
        <v>87</v>
      </c>
      <c r="B45" s="26">
        <v>68</v>
      </c>
      <c r="C45" s="26">
        <v>2</v>
      </c>
      <c r="D45" s="26">
        <v>50</v>
      </c>
    </row>
    <row r="46" spans="1:4" x14ac:dyDescent="0.25">
      <c r="A46" s="84" t="s">
        <v>92</v>
      </c>
      <c r="B46" s="84">
        <v>59</v>
      </c>
      <c r="C46" s="84">
        <v>4</v>
      </c>
      <c r="D46" s="84">
        <v>23</v>
      </c>
    </row>
    <row r="47" spans="1:4" x14ac:dyDescent="0.25">
      <c r="A47" s="84" t="s">
        <v>143</v>
      </c>
      <c r="B47" s="26">
        <v>33</v>
      </c>
      <c r="C47" s="26">
        <v>0</v>
      </c>
      <c r="D47" s="26">
        <v>21</v>
      </c>
    </row>
  </sheetData>
  <mergeCells count="1">
    <mergeCell ref="A22:I22"/>
  </mergeCells>
  <conditionalFormatting sqref="B29:B47">
    <cfRule type="iconSet" priority="4">
      <iconSet iconSet="3Arrows">
        <cfvo type="percent" val="0"/>
        <cfvo type="percent" val="33"/>
        <cfvo type="percent" val="67"/>
      </iconSet>
    </cfRule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{AFDBF2FE-FCC4-468F-9EFB-ED55D2E36D81}</x14:id>
        </ext>
      </extLst>
    </cfRule>
  </conditionalFormatting>
  <conditionalFormatting sqref="C29:C47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{C64ADAA3-D5C8-48E2-B9E2-2418A06C3D06}</x14:id>
        </ext>
      </extLst>
    </cfRule>
  </conditionalFormatting>
  <conditionalFormatting sqref="D29:D4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DBF2FE-FCC4-468F-9EFB-ED55D2E36D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B29:B47</xm:sqref>
        </x14:conditionalFormatting>
        <x14:conditionalFormatting xmlns:xm="http://schemas.microsoft.com/office/excel/2006/main">
          <x14:cfRule type="dataBar" id="{C64ADAA3-D5C8-48E2-B9E2-2418A06C3D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C29:C47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49"/>
  <sheetViews>
    <sheetView tabSelected="1" workbookViewId="0">
      <selection activeCell="N21" sqref="N21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27" t="s">
        <v>76</v>
      </c>
      <c r="B28" s="127"/>
      <c r="C28" s="127"/>
      <c r="D28" s="127"/>
      <c r="E28" s="127"/>
      <c r="F28" s="127"/>
      <c r="G28" s="127"/>
      <c r="H28" s="127"/>
      <c r="I28" s="127"/>
    </row>
    <row r="30" spans="1:9" ht="105.75" thickBot="1" x14ac:dyDescent="0.3">
      <c r="A30" s="7"/>
      <c r="B30" s="14" t="s">
        <v>61</v>
      </c>
      <c r="C30" s="14" t="s">
        <v>62</v>
      </c>
      <c r="D30" s="14" t="s">
        <v>63</v>
      </c>
    </row>
    <row r="31" spans="1:9" ht="15.75" thickTop="1" x14ac:dyDescent="0.25">
      <c r="A31" s="36" t="s">
        <v>54</v>
      </c>
      <c r="B31" s="39">
        <v>5982</v>
      </c>
      <c r="C31" s="39">
        <v>795</v>
      </c>
      <c r="D31" s="39">
        <v>1129</v>
      </c>
    </row>
    <row r="32" spans="1:9" x14ac:dyDescent="0.25">
      <c r="A32" s="26" t="s">
        <v>55</v>
      </c>
      <c r="B32" s="51">
        <v>34540</v>
      </c>
      <c r="C32" s="51">
        <v>67065</v>
      </c>
      <c r="D32" s="51">
        <v>3629</v>
      </c>
    </row>
    <row r="33" spans="1:4" x14ac:dyDescent="0.25">
      <c r="A33" s="26" t="s">
        <v>56</v>
      </c>
      <c r="B33" s="51">
        <v>377898</v>
      </c>
      <c r="C33" s="51">
        <v>4548</v>
      </c>
      <c r="D33" s="51">
        <v>8499</v>
      </c>
    </row>
    <row r="34" spans="1:4" x14ac:dyDescent="0.25">
      <c r="A34" s="26" t="s">
        <v>57</v>
      </c>
      <c r="B34" s="51">
        <v>1078644</v>
      </c>
      <c r="C34" s="51">
        <v>94474</v>
      </c>
      <c r="D34" s="51">
        <v>9858</v>
      </c>
    </row>
    <row r="35" spans="1:4" x14ac:dyDescent="0.25">
      <c r="A35" s="26" t="s">
        <v>58</v>
      </c>
      <c r="B35" s="51">
        <v>1058952</v>
      </c>
      <c r="C35" s="51">
        <v>19275</v>
      </c>
      <c r="D35" s="51">
        <v>9627</v>
      </c>
    </row>
    <row r="36" spans="1:4" x14ac:dyDescent="0.25">
      <c r="A36" s="26" t="s">
        <v>59</v>
      </c>
      <c r="B36" s="51">
        <v>824017</v>
      </c>
      <c r="C36" s="51">
        <v>330713</v>
      </c>
      <c r="D36" s="51">
        <v>9869</v>
      </c>
    </row>
    <row r="37" spans="1:4" x14ac:dyDescent="0.25">
      <c r="A37" s="26" t="s">
        <v>60</v>
      </c>
      <c r="B37" s="51">
        <v>398281</v>
      </c>
      <c r="C37" s="51">
        <v>19754</v>
      </c>
      <c r="D37" s="51">
        <v>7334</v>
      </c>
    </row>
    <row r="38" spans="1:4" x14ac:dyDescent="0.25">
      <c r="A38" s="26" t="s">
        <v>64</v>
      </c>
      <c r="B38" s="51">
        <v>548749.01</v>
      </c>
      <c r="C38" s="51">
        <v>17317</v>
      </c>
      <c r="D38" s="51">
        <v>7754.33</v>
      </c>
    </row>
    <row r="39" spans="1:4" x14ac:dyDescent="0.25">
      <c r="A39" s="26" t="s">
        <v>65</v>
      </c>
      <c r="B39" s="51">
        <v>2061890</v>
      </c>
      <c r="C39" s="51">
        <v>13542</v>
      </c>
      <c r="D39" s="51">
        <v>13304</v>
      </c>
    </row>
    <row r="40" spans="1:4" x14ac:dyDescent="0.25">
      <c r="A40" s="26" t="s">
        <v>66</v>
      </c>
      <c r="B40" s="51">
        <v>911330.81</v>
      </c>
      <c r="C40" s="51">
        <v>26874.91</v>
      </c>
      <c r="D40" s="51">
        <v>9573.5300000000007</v>
      </c>
    </row>
    <row r="41" spans="1:4" x14ac:dyDescent="0.25">
      <c r="A41" s="26" t="s">
        <v>71</v>
      </c>
      <c r="B41" s="26">
        <v>0</v>
      </c>
      <c r="C41" s="26">
        <v>0</v>
      </c>
      <c r="D41" s="26">
        <v>0</v>
      </c>
    </row>
    <row r="42" spans="1:4" x14ac:dyDescent="0.25">
      <c r="A42" s="26" t="s">
        <v>70</v>
      </c>
      <c r="B42" s="51">
        <v>724123.07</v>
      </c>
      <c r="C42" s="51">
        <v>3596.6</v>
      </c>
      <c r="D42" s="51">
        <v>16924</v>
      </c>
    </row>
    <row r="43" spans="1:4" x14ac:dyDescent="0.25">
      <c r="A43" s="26" t="s">
        <v>77</v>
      </c>
      <c r="B43" s="51">
        <v>2413156</v>
      </c>
      <c r="C43" s="51">
        <v>57556</v>
      </c>
      <c r="D43" s="51">
        <v>19925</v>
      </c>
    </row>
    <row r="44" spans="1:4" x14ac:dyDescent="0.25">
      <c r="A44" s="26" t="s">
        <v>78</v>
      </c>
      <c r="B44" s="51">
        <v>927900</v>
      </c>
      <c r="C44" s="51">
        <v>56000</v>
      </c>
      <c r="D44" s="51">
        <v>9646</v>
      </c>
    </row>
    <row r="45" spans="1:4" x14ac:dyDescent="0.25">
      <c r="A45" s="26" t="s">
        <v>80</v>
      </c>
      <c r="B45" s="51">
        <v>352378</v>
      </c>
      <c r="C45" s="51">
        <v>11941</v>
      </c>
      <c r="D45" s="51">
        <v>10120</v>
      </c>
    </row>
    <row r="46" spans="1:4" x14ac:dyDescent="0.25">
      <c r="A46" s="26" t="s">
        <v>85</v>
      </c>
      <c r="B46" s="51">
        <v>848013</v>
      </c>
      <c r="C46" s="51">
        <v>10980</v>
      </c>
      <c r="D46" s="51">
        <v>12632</v>
      </c>
    </row>
    <row r="47" spans="1:4" x14ac:dyDescent="0.25">
      <c r="A47" s="26" t="s">
        <v>88</v>
      </c>
      <c r="B47" s="51">
        <v>1545233</v>
      </c>
      <c r="C47" s="51">
        <v>23495</v>
      </c>
      <c r="D47" s="51">
        <v>22410</v>
      </c>
    </row>
    <row r="48" spans="1:4" x14ac:dyDescent="0.25">
      <c r="A48" s="84" t="s">
        <v>93</v>
      </c>
      <c r="B48" s="85">
        <v>556118</v>
      </c>
      <c r="C48" s="85">
        <v>51068</v>
      </c>
      <c r="D48" s="85">
        <v>9638</v>
      </c>
    </row>
    <row r="49" spans="1:4" x14ac:dyDescent="0.25">
      <c r="A49" s="84" t="s">
        <v>144</v>
      </c>
      <c r="B49" s="51">
        <v>586383</v>
      </c>
      <c r="C49" s="51">
        <v>0</v>
      </c>
      <c r="D49" s="51">
        <v>17769</v>
      </c>
    </row>
  </sheetData>
  <mergeCells count="1">
    <mergeCell ref="A28:I28"/>
  </mergeCells>
  <conditionalFormatting sqref="B31:B4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{B504B561-C6FC-4A90-8EC7-79E9B26C6BB8}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4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{6F1BAF42-66E4-4837-A050-D35515D5B4E9}</x14:id>
        </ext>
      </extLst>
    </cfRule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31:D4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{85E555C1-ADBE-48D1-AB37-0A0B03C755D7}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04B561-C6FC-4A90-8EC7-79E9B26C6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B31:B49</xm:sqref>
        </x14:conditionalFormatting>
        <x14:conditionalFormatting xmlns:xm="http://schemas.microsoft.com/office/excel/2006/main">
          <x14:cfRule type="dataBar" id="{6F1BAF42-66E4-4837-A050-D35515D5B4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C31:C49</xm:sqref>
        </x14:conditionalFormatting>
        <x14:conditionalFormatting xmlns:xm="http://schemas.microsoft.com/office/excel/2006/main">
          <x14:cfRule type="dataBar" id="{85E555C1-ADBE-48D1-AB37-0A0B03C755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2019_2_cet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2019-07-18T08:15:48Z</cp:lastPrinted>
  <dcterms:created xsi:type="dcterms:W3CDTF">2015-10-21T06:37:46Z</dcterms:created>
  <dcterms:modified xsi:type="dcterms:W3CDTF">2019-07-18T08:15:53Z</dcterms:modified>
</cp:coreProperties>
</file>