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325"/>
  <workbookPr defaultThemeVersion="166925"/>
  <mc:AlternateContent xmlns:mc="http://schemas.openxmlformats.org/markup-compatibility/2006">
    <mc:Choice Requires="x15">
      <x15ac:absPath xmlns:x15ac="http://schemas.microsoft.com/office/spreadsheetml/2010/11/ac" url="C:\Users\Renate.Kundzina\Documents\2020.gads\Aktuālā_Publikāciju_statistika\Gads\Valstiskā_piederība\"/>
    </mc:Choice>
  </mc:AlternateContent>
  <xr:revisionPtr revIDLastSave="0" documentId="8_{9234816F-9257-473B-B3A2-2ED1D4353EBE}" xr6:coauthVersionLast="45" xr6:coauthVersionMax="45" xr10:uidLastSave="{00000000-0000-0000-0000-000000000000}"/>
  <bookViews>
    <workbookView xWindow="28680" yWindow="-120" windowWidth="29040" windowHeight="17640" xr2:uid="{AA16173A-3D38-40ED-88BB-02EF10BBC2B5}"/>
  </bookViews>
  <sheets>
    <sheet name="Lapa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182" i="1" l="1"/>
  <c r="G181" i="1"/>
  <c r="G180" i="1"/>
  <c r="G179" i="1"/>
  <c r="G178" i="1"/>
  <c r="G177" i="1"/>
  <c r="G176" i="1"/>
  <c r="G175" i="1"/>
  <c r="G174" i="1"/>
  <c r="G173" i="1"/>
  <c r="G172" i="1"/>
  <c r="G171" i="1"/>
  <c r="G170" i="1"/>
  <c r="G169" i="1"/>
  <c r="G168" i="1"/>
  <c r="G167" i="1"/>
  <c r="G166" i="1"/>
  <c r="G165" i="1"/>
  <c r="G164" i="1"/>
  <c r="G163" i="1"/>
  <c r="G162" i="1"/>
  <c r="G161" i="1"/>
  <c r="G160" i="1"/>
  <c r="G159" i="1"/>
  <c r="G158" i="1"/>
  <c r="G157" i="1"/>
  <c r="G156" i="1"/>
  <c r="G155" i="1"/>
  <c r="G154" i="1"/>
  <c r="G153" i="1"/>
  <c r="G152" i="1"/>
  <c r="G151" i="1"/>
  <c r="G150" i="1"/>
  <c r="G149" i="1"/>
  <c r="G148" i="1"/>
  <c r="G147" i="1"/>
  <c r="G146" i="1"/>
  <c r="H110" i="1"/>
  <c r="G110" i="1"/>
  <c r="F110" i="1"/>
  <c r="E110" i="1"/>
  <c r="D110" i="1"/>
  <c r="C110" i="1"/>
  <c r="H87" i="1"/>
  <c r="G87" i="1"/>
  <c r="F87" i="1"/>
  <c r="E87" i="1"/>
  <c r="D87" i="1"/>
  <c r="C87" i="1"/>
  <c r="E71" i="1"/>
  <c r="D69" i="1"/>
  <c r="E73" i="1" s="1"/>
  <c r="E67" i="1"/>
  <c r="D64" i="1"/>
  <c r="E66" i="1" s="1"/>
  <c r="D59" i="1"/>
  <c r="E62" i="1" s="1"/>
  <c r="E57" i="1"/>
  <c r="D54" i="1"/>
  <c r="E58" i="1" s="1"/>
  <c r="E51" i="1"/>
  <c r="D49" i="1"/>
  <c r="E53" i="1" s="1"/>
  <c r="E47" i="1"/>
  <c r="D44" i="1"/>
  <c r="E46" i="1" s="1"/>
  <c r="E31" i="1"/>
  <c r="D28" i="1"/>
  <c r="E30" i="1" s="1"/>
  <c r="E28" i="1" s="1"/>
  <c r="E27" i="1"/>
  <c r="D24" i="1"/>
  <c r="E26" i="1" s="1"/>
  <c r="E24" i="1" s="1"/>
  <c r="E23" i="1"/>
  <c r="D20" i="1"/>
  <c r="E22" i="1" s="1"/>
  <c r="E20" i="1" s="1"/>
  <c r="E19" i="1"/>
  <c r="D16" i="1"/>
  <c r="E18" i="1" s="1"/>
  <c r="E16" i="1" s="1"/>
  <c r="E15" i="1"/>
  <c r="D12" i="1"/>
  <c r="E14" i="1" s="1"/>
  <c r="E12" i="1" s="1"/>
  <c r="E11" i="1"/>
  <c r="D8" i="1"/>
  <c r="E10" i="1" s="1"/>
  <c r="E8" i="1" s="1"/>
  <c r="E7" i="1"/>
  <c r="D4" i="1"/>
  <c r="E6" i="1" s="1"/>
  <c r="E4" i="1" s="1"/>
  <c r="E49" i="1" l="1"/>
  <c r="E48" i="1"/>
  <c r="E44" i="1" s="1"/>
  <c r="E52" i="1"/>
  <c r="E56" i="1"/>
  <c r="E54" i="1" s="1"/>
  <c r="E68" i="1"/>
  <c r="E64" i="1" s="1"/>
  <c r="E72" i="1"/>
  <c r="E69" i="1" s="1"/>
  <c r="E63" i="1"/>
  <c r="E61" i="1"/>
  <c r="E59" i="1" s="1"/>
</calcChain>
</file>

<file path=xl/sharedStrings.xml><?xml version="1.0" encoding="utf-8"?>
<sst xmlns="http://schemas.openxmlformats.org/spreadsheetml/2006/main" count="223" uniqueCount="116">
  <si>
    <t>Publikāciju statistikas rādītāji par piegādātāju valstisko piederību 2019.gadā*</t>
  </si>
  <si>
    <t>Likums</t>
  </si>
  <si>
    <t>Likumā noteiktā kārtībā</t>
  </si>
  <si>
    <t>Valstis</t>
  </si>
  <si>
    <t>Kopējais rezultātu paziņojumos norādīto uzvarētāju skaits</t>
  </si>
  <si>
    <t>Īpatsvars (%) pret kopējo rezultātu paziņojumos norādīto uzvarētāju skaitu</t>
  </si>
  <si>
    <t>PIL</t>
  </si>
  <si>
    <t>virs ES līgumcenu sliekšņa</t>
  </si>
  <si>
    <t>kopā</t>
  </si>
  <si>
    <t>t.sk.</t>
  </si>
  <si>
    <t>no Latvijas</t>
  </si>
  <si>
    <t>ārvalstnieki</t>
  </si>
  <si>
    <t>zem ES līgumcenu sliekšņa</t>
  </si>
  <si>
    <t>9. panta kārtībā</t>
  </si>
  <si>
    <t>SPSIL</t>
  </si>
  <si>
    <t>ADJIL</t>
  </si>
  <si>
    <t>PPPL</t>
  </si>
  <si>
    <t>* dati apkopoti, izmantojot Publikāciju vadības sistēmā pieejamos datus</t>
  </si>
  <si>
    <t>"Virs ES līgumcenu sliekšņa" iepirkumi, kuru līgumcena būvdarbiem ir lielāka par 5 548 000 EUR (pasūtītājiem un sabiedrisko pakalpojumu sniedzējiem), precēm un pakalpojumiem atbilstoši Publisko iepirkumu likumam ir lielāka par 144 000 EUR. Atbilstoši Sabiedrisko pakalpojumu sniedzēju iepirkumu likumam un Aizsardzības un drošības jomas iepirkumu likumam precēm un pakalpojumiem no 443 000 EUR. Publisko iepirkumu likuma 10. panta pakalpojumiem no 750 000 EUR  (no 01.03.2017.) un Sabiedrisko pakalpojumu sniedzēju iepirkumu likuma 34. panta pakalpojumiem no 1 000 000 EUR (no 01.04.2017.).</t>
  </si>
  <si>
    <t>"Zem ES līgumcenu sliekšņa" iepirkumi, kuru līgumcena būvdarbiem ir no 170 000 EUR līdz 5 547 999 EUR (atbilstoši Publisko iepirkumu likumam un Aizsardzības un drošības jomas iepirkumu likumam), precēm un pakalpojumiem ir no 42 000 EUR līdz 143 999 EUR (atbilstoši Publisko iepirkumu likumam). Atbilstoši Aizsardzības un drošības jomas iepirkumu likumam precēm un pakalpojumiem no 01.01.2018. no 42 000 EUR līdz 442 999 EUR. Publisko iepirkumu likuma 10. panta pakalpojumiem no 42 000 EUR līdz 749 999 EUR (no 01.03.2017.).</t>
  </si>
  <si>
    <t>"9. panta kārtībā" iepirkumi, kuru līgumcena būvdarbiem ir no 20 000 EUR līdz 169 999 EUR, bet precēm un pakalpojumiem no 10 000 EUR līdz 41 999 EUR.</t>
  </si>
  <si>
    <t>"PIL" - Publisko iepirkumu likums</t>
  </si>
  <si>
    <t>"SPSIL" - Sabiedrisko pakalpojumu sniedzēju iepirkumu likums</t>
  </si>
  <si>
    <t>"ADJIL" - Aizsardzības un drošības jomas iepirkumu likums</t>
  </si>
  <si>
    <t>"PPPL" - Publiskās un privātās partnerības likums</t>
  </si>
  <si>
    <t>Rezultātu publikācijās norādīto ārvalstnieku valstisko piederību sadalījums 2019.gadā*</t>
  </si>
  <si>
    <t>Sadalījums</t>
  </si>
  <si>
    <t>no Eiropas</t>
  </si>
  <si>
    <t>citas valstis</t>
  </si>
  <si>
    <t>beznodokļu</t>
  </si>
  <si>
    <t>"beznodokļu" - zemu nodokļu vai beznodokļu valstis un teritorijas atbilstoši MK 2017. gada 7. novembra noteikumiem Nr.655 "Noteikumi par zemu nodokļu vai beznodokļu valstīm un teritorijām".</t>
  </si>
  <si>
    <t>Rezultātu publikāciju skaita sadalījums pēc valstiskās piederības 2019.gadā*</t>
  </si>
  <si>
    <t>Uzvarētāju valstiskā piederība</t>
  </si>
  <si>
    <t>Virs ES līgumcenu sliekšņa</t>
  </si>
  <si>
    <t>Zem ES ligumcenu sliekšņa</t>
  </si>
  <si>
    <t>Latvija</t>
  </si>
  <si>
    <t>citas ES valstis kopā</t>
  </si>
  <si>
    <t>Igaunija</t>
  </si>
  <si>
    <t>Lietuva</t>
  </si>
  <si>
    <t>Ungārija</t>
  </si>
  <si>
    <t>Vācija</t>
  </si>
  <si>
    <t>Itālija</t>
  </si>
  <si>
    <t>Beļģija</t>
  </si>
  <si>
    <t>Dānija</t>
  </si>
  <si>
    <t>Nīderlande</t>
  </si>
  <si>
    <t>Somija</t>
  </si>
  <si>
    <t>Polija</t>
  </si>
  <si>
    <t>Čehija</t>
  </si>
  <si>
    <t>Horvātija</t>
  </si>
  <si>
    <t>Zviedrija</t>
  </si>
  <si>
    <t>Francija</t>
  </si>
  <si>
    <t>Austrija</t>
  </si>
  <si>
    <t>Slovākija</t>
  </si>
  <si>
    <t>Lielbritānija</t>
  </si>
  <si>
    <t>Luksemburga</t>
  </si>
  <si>
    <t>Īrija</t>
  </si>
  <si>
    <t>Grieķija</t>
  </si>
  <si>
    <t>Spānija</t>
  </si>
  <si>
    <t>no citām valstīm (ārpus ES) kopā</t>
  </si>
  <si>
    <t>Amerikas Savienotās valstis</t>
  </si>
  <si>
    <t>Turcija</t>
  </si>
  <si>
    <t>Šveice</t>
  </si>
  <si>
    <t>Kanāda</t>
  </si>
  <si>
    <t>Krievija</t>
  </si>
  <si>
    <t>Brazīlija</t>
  </si>
  <si>
    <t>Ķīna</t>
  </si>
  <si>
    <t>Austrālija</t>
  </si>
  <si>
    <t>Ukraina</t>
  </si>
  <si>
    <t>Baltkrievija</t>
  </si>
  <si>
    <t>Serbija</t>
  </si>
  <si>
    <t>Armēnija</t>
  </si>
  <si>
    <t>Norvēģija</t>
  </si>
  <si>
    <t>Azerbaidžāna</t>
  </si>
  <si>
    <t>Rezultātu publikāciju skaita sadalījums pēc CPV klasifikatora 2019.gadā*</t>
  </si>
  <si>
    <t>CPV</t>
  </si>
  <si>
    <t>Skaits</t>
  </si>
  <si>
    <t>virs ES sliekšņa</t>
  </si>
  <si>
    <t>zem ES sliekšņa</t>
  </si>
  <si>
    <t>Kopā</t>
  </si>
  <si>
    <t>32000000-3</t>
  </si>
  <si>
    <t>35000000-4</t>
  </si>
  <si>
    <t>50000000-5</t>
  </si>
  <si>
    <t>09000000-3</t>
  </si>
  <si>
    <t>24000000-4</t>
  </si>
  <si>
    <t>31000000-6</t>
  </si>
  <si>
    <t>34000000-7</t>
  </si>
  <si>
    <t>44000000-0</t>
  </si>
  <si>
    <t>45000000-7</t>
  </si>
  <si>
    <t>71000000-8</t>
  </si>
  <si>
    <t>72000000-5</t>
  </si>
  <si>
    <t>03000000-1</t>
  </si>
  <si>
    <t>14000000-1</t>
  </si>
  <si>
    <t>15000000-8</t>
  </si>
  <si>
    <t>16000000-5</t>
  </si>
  <si>
    <t>18000000-9</t>
  </si>
  <si>
    <t>19000000-6</t>
  </si>
  <si>
    <t>22000000-0</t>
  </si>
  <si>
    <t>30000000-9</t>
  </si>
  <si>
    <t>33000000-0</t>
  </si>
  <si>
    <t>37000000-8</t>
  </si>
  <si>
    <t>38000000-5</t>
  </si>
  <si>
    <t>39000000-2</t>
  </si>
  <si>
    <t>42000000-6</t>
  </si>
  <si>
    <t>48000000-8</t>
  </si>
  <si>
    <t>51000000-9</t>
  </si>
  <si>
    <t>55000000-0</t>
  </si>
  <si>
    <t>60000000-8</t>
  </si>
  <si>
    <t>63000000-9</t>
  </si>
  <si>
    <t>66000000-0</t>
  </si>
  <si>
    <t>73000000-2</t>
  </si>
  <si>
    <t>77000000-0</t>
  </si>
  <si>
    <t>79000000-4</t>
  </si>
  <si>
    <t>80000000-4</t>
  </si>
  <si>
    <t>85000000-9</t>
  </si>
  <si>
    <t>90000000-7</t>
  </si>
  <si>
    <t>92000000-1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</si>
</sst>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7" x14ac:knownFonts="1">
    <font>
      <sz val="11"/>
      <color theme="1"/>
      <name val="Calibri"/>
      <family val="2"/>
      <charset val="186"/>
      <scheme val="minor"/>
    </font>
    <font>
      <b/>
      <sz val="11"/>
      <color theme="1"/>
      <name val="Calibri"/>
      <family val="2"/>
      <charset val="186"/>
      <scheme val="minor"/>
    </font>
    <font>
      <u/>
      <sz val="11"/>
      <color theme="10"/>
      <name val="Calibri"/>
      <family val="2"/>
      <charset val="186"/>
      <scheme val="minor"/>
    </font>
    <font>
      <sz val="11"/>
      <name val="Calibri"/>
      <family val="2"/>
      <charset val="186"/>
      <scheme val="minor"/>
    </font>
    <font>
      <i/>
      <sz val="11"/>
      <color theme="1"/>
      <name val="Calibri"/>
      <family val="2"/>
      <charset val="186"/>
      <scheme val="minor"/>
    </font>
    <font>
      <b/>
      <sz val="11"/>
      <name val="Calibri"/>
      <family val="2"/>
      <charset val="186"/>
      <scheme val="minor"/>
    </font>
    <font>
      <u/>
      <sz val="11"/>
      <color theme="4"/>
      <name val="Calibri"/>
      <family val="2"/>
      <charset val="186"/>
      <scheme val="minor"/>
    </font>
  </fonts>
  <fills count="8">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theme="0"/>
        <bgColor theme="9" tint="0.79998168889431442"/>
      </patternFill>
    </fill>
    <fill>
      <patternFill patternType="solid">
        <fgColor theme="3" tint="0.79998168889431442"/>
        <bgColor indexed="64"/>
      </patternFill>
    </fill>
    <fill>
      <patternFill patternType="solid">
        <fgColor theme="4" tint="0.79998168889431442"/>
        <bgColor indexed="64"/>
      </patternFill>
    </fill>
    <fill>
      <patternFill patternType="solid">
        <fgColor theme="2" tint="-9.9978637043366805E-2"/>
        <bgColor indexed="64"/>
      </patternFill>
    </fill>
  </fills>
  <borders count="22">
    <border>
      <left/>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style="thin">
        <color indexed="64"/>
      </right>
      <top/>
      <bottom style="double">
        <color indexed="64"/>
      </bottom>
      <diagonal/>
    </border>
    <border>
      <left/>
      <right/>
      <top style="thin">
        <color theme="9" tint="0.39997558519241921"/>
      </top>
      <bottom style="thin">
        <color theme="9" tint="0.39997558519241921"/>
      </bottom>
      <diagonal/>
    </border>
    <border>
      <left style="thin">
        <color indexed="64"/>
      </left>
      <right/>
      <top style="thin">
        <color indexed="64"/>
      </top>
      <bottom style="double">
        <color indexed="64"/>
      </bottom>
      <diagonal/>
    </border>
    <border>
      <left style="thin">
        <color indexed="64"/>
      </left>
      <right/>
      <top style="double">
        <color indexed="64"/>
      </top>
      <bottom style="thin">
        <color indexed="64"/>
      </bottom>
      <diagonal/>
    </border>
    <border>
      <left style="thin">
        <color indexed="64"/>
      </left>
      <right/>
      <top style="medium">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right/>
      <top style="thin">
        <color indexed="64"/>
      </top>
      <bottom/>
      <diagonal/>
    </border>
  </borders>
  <cellStyleXfs count="2">
    <xf numFmtId="0" fontId="0" fillId="0" borderId="0"/>
    <xf numFmtId="0" fontId="2" fillId="0" borderId="0" applyNumberFormat="0" applyFill="0" applyBorder="0" applyAlignment="0" applyProtection="0"/>
  </cellStyleXfs>
  <cellXfs count="118">
    <xf numFmtId="0" fontId="0" fillId="0" borderId="0" xfId="0"/>
    <xf numFmtId="0" fontId="1" fillId="0" borderId="0" xfId="0" applyFont="1"/>
    <xf numFmtId="0" fontId="0" fillId="2" borderId="0" xfId="0" applyFill="1"/>
    <xf numFmtId="0" fontId="0" fillId="0" borderId="1" xfId="0" applyBorder="1" applyAlignment="1">
      <alignment horizontal="center" vertical="center"/>
    </xf>
    <xf numFmtId="0" fontId="0" fillId="0" borderId="1" xfId="0" applyBorder="1" applyAlignment="1">
      <alignment horizontal="center" vertical="center" wrapText="1"/>
    </xf>
    <xf numFmtId="0" fontId="1" fillId="0" borderId="2" xfId="0" applyFont="1" applyBorder="1" applyAlignment="1">
      <alignment horizontal="center" vertical="center"/>
    </xf>
    <xf numFmtId="0" fontId="0" fillId="0" borderId="2" xfId="0" applyBorder="1" applyAlignment="1">
      <alignment horizontal="left" vertical="center" wrapText="1"/>
    </xf>
    <xf numFmtId="0" fontId="0" fillId="0" borderId="3" xfId="0" applyBorder="1"/>
    <xf numFmtId="3" fontId="1" fillId="0" borderId="3" xfId="0" applyNumberFormat="1" applyFont="1" applyBorder="1" applyAlignment="1">
      <alignment wrapText="1"/>
    </xf>
    <xf numFmtId="164" fontId="1" fillId="2" borderId="3" xfId="0" applyNumberFormat="1" applyFont="1" applyFill="1" applyBorder="1" applyAlignment="1">
      <alignment wrapText="1"/>
    </xf>
    <xf numFmtId="164" fontId="1" fillId="2" borderId="0" xfId="0" applyNumberFormat="1" applyFont="1" applyFill="1" applyAlignment="1">
      <alignment wrapText="1"/>
    </xf>
    <xf numFmtId="0" fontId="1" fillId="0" borderId="4" xfId="0" applyFont="1" applyBorder="1" applyAlignment="1">
      <alignment horizontal="center" vertical="center"/>
    </xf>
    <xf numFmtId="0" fontId="0" fillId="0" borderId="4" xfId="0" applyBorder="1" applyAlignment="1">
      <alignment horizontal="left" vertical="center" wrapText="1"/>
    </xf>
    <xf numFmtId="0" fontId="0" fillId="0" borderId="5" xfId="0" applyBorder="1"/>
    <xf numFmtId="0" fontId="0" fillId="3" borderId="5" xfId="0" applyFill="1" applyBorder="1" applyAlignment="1">
      <alignment wrapText="1"/>
    </xf>
    <xf numFmtId="0" fontId="0" fillId="2" borderId="0" xfId="0" applyFill="1" applyAlignment="1">
      <alignment wrapText="1"/>
    </xf>
    <xf numFmtId="3" fontId="0" fillId="2" borderId="5" xfId="0" applyNumberFormat="1" applyFill="1" applyBorder="1" applyAlignment="1">
      <alignment wrapText="1"/>
    </xf>
    <xf numFmtId="164" fontId="0" fillId="2" borderId="5" xfId="0" applyNumberFormat="1" applyFill="1" applyBorder="1"/>
    <xf numFmtId="0" fontId="0" fillId="0" borderId="6" xfId="0" applyBorder="1" applyAlignment="1">
      <alignment horizontal="left" vertical="center" wrapText="1"/>
    </xf>
    <xf numFmtId="0" fontId="0" fillId="0" borderId="7" xfId="0" applyBorder="1"/>
    <xf numFmtId="0" fontId="0" fillId="2" borderId="7" xfId="0" applyFill="1" applyBorder="1"/>
    <xf numFmtId="164" fontId="0" fillId="2" borderId="7" xfId="0" applyNumberFormat="1" applyFill="1" applyBorder="1"/>
    <xf numFmtId="0" fontId="0" fillId="0" borderId="8" xfId="0" applyBorder="1" applyAlignment="1">
      <alignment horizontal="left" vertical="center" wrapText="1"/>
    </xf>
    <xf numFmtId="0" fontId="0" fillId="0" borderId="9" xfId="0" applyBorder="1"/>
    <xf numFmtId="3" fontId="1" fillId="0" borderId="9" xfId="0" applyNumberFormat="1" applyFont="1" applyBorder="1"/>
    <xf numFmtId="164" fontId="1" fillId="2" borderId="9" xfId="0" applyNumberFormat="1" applyFont="1" applyFill="1" applyBorder="1"/>
    <xf numFmtId="164" fontId="1" fillId="2" borderId="0" xfId="0" applyNumberFormat="1" applyFont="1" applyFill="1"/>
    <xf numFmtId="0" fontId="0" fillId="3" borderId="5" xfId="0" applyFill="1" applyBorder="1"/>
    <xf numFmtId="164" fontId="0" fillId="3" borderId="5" xfId="0" applyNumberFormat="1" applyFill="1" applyBorder="1"/>
    <xf numFmtId="164" fontId="0" fillId="2" borderId="0" xfId="0" applyNumberFormat="1" applyFill="1"/>
    <xf numFmtId="3" fontId="0" fillId="2" borderId="5" xfId="0" applyNumberFormat="1" applyFill="1" applyBorder="1"/>
    <xf numFmtId="164" fontId="0" fillId="0" borderId="5" xfId="0" applyNumberFormat="1" applyBorder="1"/>
    <xf numFmtId="0" fontId="0" fillId="0" borderId="8" xfId="0" applyBorder="1" applyAlignment="1">
      <alignment horizontal="left" vertical="center"/>
    </xf>
    <xf numFmtId="3" fontId="1" fillId="2" borderId="9" xfId="0" applyNumberFormat="1" applyFont="1" applyFill="1" applyBorder="1"/>
    <xf numFmtId="0" fontId="0" fillId="0" borderId="4" xfId="0" applyBorder="1" applyAlignment="1">
      <alignment horizontal="left" vertical="center"/>
    </xf>
    <xf numFmtId="0" fontId="1" fillId="0" borderId="10" xfId="0" applyFont="1" applyBorder="1" applyAlignment="1">
      <alignment horizontal="center" vertical="center"/>
    </xf>
    <xf numFmtId="0" fontId="0" fillId="0" borderId="10" xfId="0" applyBorder="1" applyAlignment="1">
      <alignment horizontal="left" vertical="center"/>
    </xf>
    <xf numFmtId="0" fontId="0" fillId="0" borderId="1" xfId="0" applyBorder="1"/>
    <xf numFmtId="0" fontId="0" fillId="2" borderId="1" xfId="0" applyFill="1" applyBorder="1"/>
    <xf numFmtId="164" fontId="0" fillId="2" borderId="1" xfId="0" applyNumberFormat="1" applyFill="1" applyBorder="1"/>
    <xf numFmtId="0" fontId="1" fillId="2" borderId="9" xfId="0" applyFont="1" applyFill="1" applyBorder="1"/>
    <xf numFmtId="0" fontId="0" fillId="2" borderId="5" xfId="0" applyFill="1" applyBorder="1"/>
    <xf numFmtId="164" fontId="3" fillId="2" borderId="5" xfId="0" applyNumberFormat="1" applyFont="1" applyFill="1" applyBorder="1"/>
    <xf numFmtId="0" fontId="1" fillId="0" borderId="9" xfId="0" applyFont="1" applyBorder="1" applyAlignment="1">
      <alignment horizontal="center" vertical="center"/>
    </xf>
    <xf numFmtId="0" fontId="0" fillId="0" borderId="9" xfId="0" applyBorder="1" applyAlignment="1">
      <alignment horizontal="left" vertical="center" wrapText="1"/>
    </xf>
    <xf numFmtId="0" fontId="1" fillId="2" borderId="3" xfId="0" applyFont="1" applyFill="1" applyBorder="1"/>
    <xf numFmtId="164" fontId="1" fillId="2" borderId="3" xfId="0" applyNumberFormat="1" applyFont="1" applyFill="1" applyBorder="1"/>
    <xf numFmtId="0" fontId="0" fillId="4" borderId="11" xfId="0" applyFill="1" applyBorder="1"/>
    <xf numFmtId="0" fontId="0" fillId="2" borderId="11" xfId="0" applyFill="1" applyBorder="1"/>
    <xf numFmtId="0" fontId="0" fillId="0" borderId="11" xfId="0" applyBorder="1"/>
    <xf numFmtId="0" fontId="1" fillId="0" borderId="9" xfId="0" applyFont="1" applyBorder="1"/>
    <xf numFmtId="0" fontId="0" fillId="0" borderId="10" xfId="0" applyBorder="1" applyAlignment="1">
      <alignment horizontal="left" vertical="center" wrapText="1"/>
    </xf>
    <xf numFmtId="0" fontId="0" fillId="0" borderId="0" xfId="0" applyAlignment="1">
      <alignment horizontal="left" wrapText="1"/>
    </xf>
    <xf numFmtId="0" fontId="0" fillId="0" borderId="0" xfId="0" applyAlignment="1">
      <alignment wrapText="1"/>
    </xf>
    <xf numFmtId="0" fontId="0" fillId="0" borderId="12" xfId="0" applyBorder="1" applyAlignment="1">
      <alignment horizontal="center" vertical="center"/>
    </xf>
    <xf numFmtId="0" fontId="1" fillId="0" borderId="13" xfId="0" applyFont="1" applyBorder="1"/>
    <xf numFmtId="164" fontId="1" fillId="0" borderId="9" xfId="0" applyNumberFormat="1" applyFont="1" applyBorder="1"/>
    <xf numFmtId="164" fontId="0" fillId="0" borderId="7" xfId="0" applyNumberFormat="1" applyBorder="1"/>
    <xf numFmtId="0" fontId="1" fillId="0" borderId="14" xfId="0" applyFont="1" applyBorder="1"/>
    <xf numFmtId="164" fontId="0" fillId="0" borderId="1" xfId="0" applyNumberFormat="1" applyBorder="1"/>
    <xf numFmtId="0" fontId="0" fillId="0" borderId="2" xfId="0" applyBorder="1" applyAlignment="1">
      <alignment vertical="center" wrapText="1"/>
    </xf>
    <xf numFmtId="0" fontId="0" fillId="0" borderId="4" xfId="0" applyBorder="1" applyAlignment="1">
      <alignment vertical="center" wrapText="1"/>
    </xf>
    <xf numFmtId="0" fontId="0" fillId="0" borderId="9" xfId="0" applyBorder="1" applyAlignment="1">
      <alignment vertical="center" wrapText="1"/>
    </xf>
    <xf numFmtId="0" fontId="1" fillId="0" borderId="3" xfId="0" applyFont="1" applyBorder="1"/>
    <xf numFmtId="164" fontId="1" fillId="0" borderId="3" xfId="0" applyNumberFormat="1" applyFont="1" applyBorder="1"/>
    <xf numFmtId="0" fontId="1" fillId="0" borderId="15" xfId="0" applyFont="1" applyBorder="1"/>
    <xf numFmtId="0" fontId="0" fillId="0" borderId="0" xfId="0" applyAlignment="1">
      <alignment vertical="center"/>
    </xf>
    <xf numFmtId="0" fontId="0" fillId="0" borderId="0" xfId="0" applyAlignment="1">
      <alignment horizontal="left" vertical="center"/>
    </xf>
    <xf numFmtId="0" fontId="0" fillId="0" borderId="0" xfId="0" applyAlignment="1">
      <alignment horizontal="left" wrapText="1"/>
    </xf>
    <xf numFmtId="4" fontId="0" fillId="0" borderId="0" xfId="0" applyNumberFormat="1"/>
    <xf numFmtId="0" fontId="0" fillId="0" borderId="16" xfId="0" applyBorder="1" applyAlignment="1">
      <alignment horizontal="center" vertical="center" wrapText="1"/>
    </xf>
    <xf numFmtId="0" fontId="0" fillId="0" borderId="5" xfId="0" applyBorder="1" applyAlignment="1">
      <alignment horizontal="center"/>
    </xf>
    <xf numFmtId="0" fontId="0" fillId="0" borderId="4" xfId="0" applyBorder="1" applyAlignment="1">
      <alignment horizontal="center" vertical="center" wrapText="1"/>
    </xf>
    <xf numFmtId="0" fontId="4" fillId="0" borderId="5" xfId="0" applyFont="1" applyBorder="1" applyAlignment="1">
      <alignment horizontal="center" wrapText="1"/>
    </xf>
    <xf numFmtId="0" fontId="4" fillId="0" borderId="17" xfId="0" applyFont="1" applyBorder="1" applyAlignment="1">
      <alignment horizontal="center" wrapText="1"/>
    </xf>
    <xf numFmtId="0" fontId="0" fillId="0" borderId="9" xfId="0" applyBorder="1" applyAlignment="1">
      <alignment horizontal="center" vertical="center" wrapText="1"/>
    </xf>
    <xf numFmtId="0" fontId="1" fillId="0" borderId="5" xfId="0" applyFont="1" applyBorder="1" applyAlignment="1">
      <alignment horizontal="center"/>
    </xf>
    <xf numFmtId="0" fontId="1" fillId="0" borderId="17" xfId="0" applyFont="1" applyBorder="1" applyAlignment="1">
      <alignment horizontal="center"/>
    </xf>
    <xf numFmtId="0" fontId="1" fillId="0" borderId="18" xfId="0" applyFont="1" applyBorder="1" applyAlignment="1">
      <alignment horizontal="center"/>
    </xf>
    <xf numFmtId="0" fontId="1" fillId="0" borderId="19" xfId="0" applyFont="1" applyBorder="1" applyAlignment="1">
      <alignment horizontal="center"/>
    </xf>
    <xf numFmtId="0" fontId="1" fillId="0" borderId="5" xfId="0" applyFont="1" applyBorder="1" applyAlignment="1">
      <alignment horizontal="center"/>
    </xf>
    <xf numFmtId="0" fontId="0" fillId="5" borderId="5" xfId="0" applyFill="1" applyBorder="1"/>
    <xf numFmtId="0" fontId="1" fillId="5" borderId="5" xfId="0" applyFont="1" applyFill="1" applyBorder="1"/>
    <xf numFmtId="3" fontId="1" fillId="5" borderId="5" xfId="0" applyNumberFormat="1" applyFont="1" applyFill="1" applyBorder="1"/>
    <xf numFmtId="3" fontId="1" fillId="5" borderId="19" xfId="0" applyNumberFormat="1" applyFont="1" applyFill="1" applyBorder="1"/>
    <xf numFmtId="3" fontId="1" fillId="6" borderId="5" xfId="0" applyNumberFormat="1" applyFont="1" applyFill="1" applyBorder="1"/>
    <xf numFmtId="0" fontId="1" fillId="6" borderId="5" xfId="0" applyFont="1" applyFill="1" applyBorder="1"/>
    <xf numFmtId="0" fontId="0" fillId="6" borderId="5" xfId="0" applyFill="1" applyBorder="1"/>
    <xf numFmtId="0" fontId="0" fillId="5" borderId="5" xfId="0" applyFill="1" applyBorder="1" applyAlignment="1">
      <alignment wrapText="1"/>
    </xf>
    <xf numFmtId="0" fontId="1" fillId="5" borderId="19" xfId="0" applyFont="1" applyFill="1" applyBorder="1"/>
    <xf numFmtId="0" fontId="5" fillId="5" borderId="5" xfId="0" applyFont="1" applyFill="1" applyBorder="1"/>
    <xf numFmtId="0" fontId="0" fillId="3" borderId="19" xfId="0" applyFill="1" applyBorder="1"/>
    <xf numFmtId="0" fontId="0" fillId="0" borderId="19" xfId="0" applyBorder="1"/>
    <xf numFmtId="0" fontId="0" fillId="2" borderId="5" xfId="0" applyFill="1" applyBorder="1" applyAlignment="1">
      <alignment wrapText="1"/>
    </xf>
    <xf numFmtId="0" fontId="3" fillId="2" borderId="5" xfId="0" applyFont="1" applyFill="1" applyBorder="1"/>
    <xf numFmtId="0" fontId="0" fillId="0" borderId="5" xfId="0"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wrapText="1"/>
    </xf>
    <xf numFmtId="0" fontId="0" fillId="0" borderId="1" xfId="0" applyBorder="1" applyAlignment="1">
      <alignment horizontal="center"/>
    </xf>
    <xf numFmtId="0" fontId="0" fillId="0" borderId="2" xfId="0" applyBorder="1" applyAlignment="1">
      <alignment horizontal="center"/>
    </xf>
    <xf numFmtId="0" fontId="2" fillId="0" borderId="3" xfId="1" applyBorder="1"/>
    <xf numFmtId="0" fontId="0" fillId="7" borderId="3" xfId="0" applyFill="1" applyBorder="1"/>
    <xf numFmtId="0" fontId="0" fillId="0" borderId="4" xfId="0" applyBorder="1" applyAlignment="1">
      <alignment horizontal="center"/>
    </xf>
    <xf numFmtId="0" fontId="2" fillId="0" borderId="5" xfId="1" applyBorder="1"/>
    <xf numFmtId="0" fontId="0" fillId="7" borderId="5" xfId="0" applyFill="1" applyBorder="1"/>
    <xf numFmtId="0" fontId="0" fillId="0" borderId="6" xfId="0" applyBorder="1" applyAlignment="1">
      <alignment horizontal="center"/>
    </xf>
    <xf numFmtId="0" fontId="2" fillId="0" borderId="7" xfId="1" applyBorder="1"/>
    <xf numFmtId="0" fontId="0" fillId="7" borderId="7" xfId="0" applyFill="1" applyBorder="1"/>
    <xf numFmtId="0" fontId="0" fillId="0" borderId="8" xfId="0" applyBorder="1" applyAlignment="1">
      <alignment horizontal="center"/>
    </xf>
    <xf numFmtId="0" fontId="2" fillId="0" borderId="20" xfId="1" applyBorder="1"/>
    <xf numFmtId="0" fontId="0" fillId="0" borderId="20" xfId="0" applyBorder="1"/>
    <xf numFmtId="0" fontId="0" fillId="7" borderId="20" xfId="0" applyFill="1" applyBorder="1"/>
    <xf numFmtId="0" fontId="6" fillId="0" borderId="5" xfId="1" applyFont="1" applyBorder="1"/>
    <xf numFmtId="0" fontId="2" fillId="0" borderId="9" xfId="1" applyBorder="1"/>
    <xf numFmtId="0" fontId="2" fillId="0" borderId="0" xfId="1"/>
    <xf numFmtId="0" fontId="0" fillId="0" borderId="9" xfId="0" applyBorder="1" applyAlignment="1">
      <alignment horizontal="center"/>
    </xf>
    <xf numFmtId="0" fontId="0" fillId="0" borderId="16" xfId="0" applyBorder="1"/>
    <xf numFmtId="0" fontId="0" fillId="0" borderId="21" xfId="0" applyBorder="1"/>
  </cellXfs>
  <cellStyles count="2">
    <cellStyle name="Hipersaite" xfId="1" builtinId="8"/>
    <cellStyle name="Parasts"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www.iub.gov.lv/lv/iubcpv/parent/2450/clasif/main/" TargetMode="External"/><Relationship Id="rId18" Type="http://schemas.openxmlformats.org/officeDocument/2006/relationships/hyperlink" Target="https://www.iub.gov.lv/lv/iubcpv/parent/3785/clasif/main/" TargetMode="External"/><Relationship Id="rId26" Type="http://schemas.openxmlformats.org/officeDocument/2006/relationships/hyperlink" Target="https://www.iub.gov.lv/lv/iubcpv/parent/7366/clasif/main/" TargetMode="External"/><Relationship Id="rId39" Type="http://schemas.openxmlformats.org/officeDocument/2006/relationships/hyperlink" Target="https://www.iub.gov.lv/lv/iubcpv/parent/325/clasif/main/" TargetMode="External"/><Relationship Id="rId3" Type="http://schemas.openxmlformats.org/officeDocument/2006/relationships/hyperlink" Target="https://www.iub.gov.lv/lv/iubcpv/parent/7366/clasif/main/" TargetMode="External"/><Relationship Id="rId21" Type="http://schemas.openxmlformats.org/officeDocument/2006/relationships/hyperlink" Target="https://www.iub.gov.lv/lv/iubcpv/parent/5128/clasif/main/" TargetMode="External"/><Relationship Id="rId34" Type="http://schemas.openxmlformats.org/officeDocument/2006/relationships/hyperlink" Target="https://www.iub.gov.lv/lv/iubcpv/parent/8512/clasif/main/" TargetMode="External"/><Relationship Id="rId42" Type="http://schemas.openxmlformats.org/officeDocument/2006/relationships/hyperlink" Target="https://www.iub.gov.lv/lv/iubcpv/parent/1285/clasif/main/" TargetMode="External"/><Relationship Id="rId47" Type="http://schemas.openxmlformats.org/officeDocument/2006/relationships/hyperlink" Target="https://www.iub.gov.lv/lv/iubcpv/parent/7700/clasif/main/" TargetMode="External"/><Relationship Id="rId50" Type="http://schemas.openxmlformats.org/officeDocument/2006/relationships/hyperlink" Target="https://www.iub.gov.lv/lv/iubcpv/parent/8970/clasif/main/" TargetMode="External"/><Relationship Id="rId7" Type="http://schemas.openxmlformats.org/officeDocument/2006/relationships/hyperlink" Target="https://www.iub.gov.lv/lv/iubcpv/parent/994/clasif/main/" TargetMode="External"/><Relationship Id="rId12" Type="http://schemas.openxmlformats.org/officeDocument/2006/relationships/hyperlink" Target="https://www.iub.gov.lv/lv/iubcpv/parent/2087/clasif/main/" TargetMode="External"/><Relationship Id="rId17" Type="http://schemas.openxmlformats.org/officeDocument/2006/relationships/hyperlink" Target="https://www.iub.gov.lv/lv/iubcpv/parent/3785/clasif/main/" TargetMode="External"/><Relationship Id="rId25" Type="http://schemas.openxmlformats.org/officeDocument/2006/relationships/hyperlink" Target="https://www.iub.gov.lv/lv/iubcpv/parent/7168/clasif/main/" TargetMode="External"/><Relationship Id="rId33" Type="http://schemas.openxmlformats.org/officeDocument/2006/relationships/hyperlink" Target="https://www.iub.gov.lv/lv/iubcpv/parent/8260/clasif/main/" TargetMode="External"/><Relationship Id="rId38" Type="http://schemas.openxmlformats.org/officeDocument/2006/relationships/hyperlink" Target="https://www.iub.gov.lv/lv/iubcpv/parent/9265/clasif/main/" TargetMode="External"/><Relationship Id="rId46" Type="http://schemas.openxmlformats.org/officeDocument/2006/relationships/hyperlink" Target="https://www.iub.gov.lv/lv/iubcpv/parent/7590/clasif/main/" TargetMode="External"/><Relationship Id="rId2" Type="http://schemas.openxmlformats.org/officeDocument/2006/relationships/hyperlink" Target="https://www.iub.gov.lv/lv/iubcpv/parent/3785/clasif/main/" TargetMode="External"/><Relationship Id="rId16" Type="http://schemas.openxmlformats.org/officeDocument/2006/relationships/hyperlink" Target="https://www.iub.gov.lv/lv/iubcpv/parent/3317/clasif/main/" TargetMode="External"/><Relationship Id="rId20" Type="http://schemas.openxmlformats.org/officeDocument/2006/relationships/hyperlink" Target="https://www.iub.gov.lv/lv/iubcpv/parent/4656/clasif/main/" TargetMode="External"/><Relationship Id="rId29" Type="http://schemas.openxmlformats.org/officeDocument/2006/relationships/hyperlink" Target="https://www.iub.gov.lv/lv/iubcpv/parent/7951/clasif/main/" TargetMode="External"/><Relationship Id="rId41" Type="http://schemas.openxmlformats.org/officeDocument/2006/relationships/hyperlink" Target="https://www.iub.gov.lv/lv/iubcpv/parent/950/clasif/main/" TargetMode="External"/><Relationship Id="rId1" Type="http://schemas.openxmlformats.org/officeDocument/2006/relationships/hyperlink" Target="https://www.iub.gov.lv/lv/iubcpv/parent/2450/clasif/main/" TargetMode="External"/><Relationship Id="rId6" Type="http://schemas.openxmlformats.org/officeDocument/2006/relationships/hyperlink" Target="https://www.iub.gov.lv/lv/iubcpv/parent/1394/clasif/main/" TargetMode="External"/><Relationship Id="rId11" Type="http://schemas.openxmlformats.org/officeDocument/2006/relationships/hyperlink" Target="https://www.iub.gov.lv/lv/iubcpv/parent/1686/clasif/main/" TargetMode="External"/><Relationship Id="rId24" Type="http://schemas.openxmlformats.org/officeDocument/2006/relationships/hyperlink" Target="https://www.iub.gov.lv/lv/iubcpv/parent/6346/clasif/main/" TargetMode="External"/><Relationship Id="rId32" Type="http://schemas.openxmlformats.org/officeDocument/2006/relationships/hyperlink" Target="https://www.iub.gov.lv/lv/iubcpv/parent/8260/clasif/main/" TargetMode="External"/><Relationship Id="rId37" Type="http://schemas.openxmlformats.org/officeDocument/2006/relationships/hyperlink" Target="https://www.iub.gov.lv/lv/iubcpv/parent/9068/clasif/main/" TargetMode="External"/><Relationship Id="rId40" Type="http://schemas.openxmlformats.org/officeDocument/2006/relationships/hyperlink" Target="https://www.iub.gov.lv/lv/iubcpv/parent/473/clasif/main/" TargetMode="External"/><Relationship Id="rId45" Type="http://schemas.openxmlformats.org/officeDocument/2006/relationships/hyperlink" Target="https://www.iub.gov.lv/lv/iubcpv/parent/6346/clasif/main/" TargetMode="External"/><Relationship Id="rId5" Type="http://schemas.openxmlformats.org/officeDocument/2006/relationships/hyperlink" Target="https://www.iub.gov.lv/lv/iubcpv/parent/1394/clasif/main/" TargetMode="External"/><Relationship Id="rId15" Type="http://schemas.openxmlformats.org/officeDocument/2006/relationships/hyperlink" Target="https://www.iub.gov.lv/lv/iubcpv/parent/2676/clasif/main/" TargetMode="External"/><Relationship Id="rId23" Type="http://schemas.openxmlformats.org/officeDocument/2006/relationships/hyperlink" Target="https://www.iub.gov.lv/lv/iubcpv/parent/5807/clasif/main/" TargetMode="External"/><Relationship Id="rId28" Type="http://schemas.openxmlformats.org/officeDocument/2006/relationships/hyperlink" Target="https://www.iub.gov.lv/lv/iubcpv/parent/7739/clasif/main/" TargetMode="External"/><Relationship Id="rId36" Type="http://schemas.openxmlformats.org/officeDocument/2006/relationships/hyperlink" Target="https://www.iub.gov.lv/lv/iubcpv/parent/8716/clasif/main/" TargetMode="External"/><Relationship Id="rId49" Type="http://schemas.openxmlformats.org/officeDocument/2006/relationships/hyperlink" Target="https://www.iub.gov.lv/lv/iubcpv/parent/8915/clasif/main/" TargetMode="External"/><Relationship Id="rId10" Type="http://schemas.openxmlformats.org/officeDocument/2006/relationships/hyperlink" Target="https://www.iub.gov.lv/lv/iubcpv/parent/1/clasif/main/" TargetMode="External"/><Relationship Id="rId19" Type="http://schemas.openxmlformats.org/officeDocument/2006/relationships/hyperlink" Target="https://www.iub.gov.lv/lv/iubcpv/parent/3995/clasif/main/" TargetMode="External"/><Relationship Id="rId31" Type="http://schemas.openxmlformats.org/officeDocument/2006/relationships/hyperlink" Target="https://www.iub.gov.lv/lv/iubcpv/parent/8076/clasif/main/" TargetMode="External"/><Relationship Id="rId44" Type="http://schemas.openxmlformats.org/officeDocument/2006/relationships/hyperlink" Target="https://www.iub.gov.lv/lv/iubcpv/parent/3317/clasif/main/" TargetMode="External"/><Relationship Id="rId4" Type="http://schemas.openxmlformats.org/officeDocument/2006/relationships/hyperlink" Target="https://www.iub.gov.lv/lv/iubcpv/parent/231/clasif/main/" TargetMode="External"/><Relationship Id="rId9" Type="http://schemas.openxmlformats.org/officeDocument/2006/relationships/hyperlink" Target="https://www.iub.gov.lv/lv/iubcpv/parent/231/clasif/main/" TargetMode="External"/><Relationship Id="rId14" Type="http://schemas.openxmlformats.org/officeDocument/2006/relationships/hyperlink" Target="https://www.iub.gov.lv/lv/iubcpv/parent/2450/clasif/main/" TargetMode="External"/><Relationship Id="rId22" Type="http://schemas.openxmlformats.org/officeDocument/2006/relationships/hyperlink" Target="https://www.iub.gov.lv/lv/iubcpv/parent/5807/clasif/main/" TargetMode="External"/><Relationship Id="rId27" Type="http://schemas.openxmlformats.org/officeDocument/2006/relationships/hyperlink" Target="https://www.iub.gov.lv/lv/iubcpv/parent/7366/clasif/main/" TargetMode="External"/><Relationship Id="rId30" Type="http://schemas.openxmlformats.org/officeDocument/2006/relationships/hyperlink" Target="https://www.iub.gov.lv/lv/iubcpv/parent/8076/clasif/main/" TargetMode="External"/><Relationship Id="rId35" Type="http://schemas.openxmlformats.org/officeDocument/2006/relationships/hyperlink" Target="https://www.iub.gov.lv/lv/iubcpv/parent/8662/clasif/main/" TargetMode="External"/><Relationship Id="rId43" Type="http://schemas.openxmlformats.org/officeDocument/2006/relationships/hyperlink" Target="https://www.iub.gov.lv/lv/iubcpv/parent/2087/clasif/main/" TargetMode="External"/><Relationship Id="rId48" Type="http://schemas.openxmlformats.org/officeDocument/2006/relationships/hyperlink" Target="https://www.iub.gov.lv/lv/iubcpv/parent/7794/clasif/main/" TargetMode="External"/><Relationship Id="rId8" Type="http://schemas.openxmlformats.org/officeDocument/2006/relationships/hyperlink" Target="https://www.iub.gov.lv/lv/iubcpv/parent/1188/clasif/main/" TargetMode="External"/><Relationship Id="rId51" Type="http://schemas.openxmlformats.org/officeDocument/2006/relationships/hyperlink" Target="https://www.iub.gov.lv/lv/iubcpv/parent/4340/clasif/mai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7B2D7E-ECD0-49DC-B19A-C00BF1B7D20B}">
  <dimension ref="A1:L183"/>
  <sheetViews>
    <sheetView tabSelected="1" workbookViewId="0">
      <selection activeCell="I8" sqref="I8"/>
    </sheetView>
  </sheetViews>
  <sheetFormatPr defaultRowHeight="15" x14ac:dyDescent="0.25"/>
  <cols>
    <col min="1" max="1" width="6.7109375" customWidth="1"/>
    <col min="2" max="2" width="14" customWidth="1"/>
    <col min="3" max="3" width="11.28515625" bestFit="1" customWidth="1"/>
    <col min="4" max="4" width="11.5703125" customWidth="1"/>
    <col min="5" max="5" width="12.5703125" customWidth="1"/>
    <col min="6" max="6" width="9.85546875" customWidth="1"/>
    <col min="7" max="7" width="10.28515625" customWidth="1"/>
    <col min="8" max="8" width="11" customWidth="1"/>
    <col min="9" max="9" width="10" customWidth="1"/>
    <col min="10" max="10" width="12.140625" customWidth="1"/>
  </cols>
  <sheetData>
    <row r="1" spans="1:6" x14ac:dyDescent="0.25">
      <c r="A1" s="1" t="s">
        <v>0</v>
      </c>
      <c r="F1" s="2"/>
    </row>
    <row r="2" spans="1:6" ht="7.5" customHeight="1" x14ac:dyDescent="0.25">
      <c r="F2" s="2"/>
    </row>
    <row r="3" spans="1:6" ht="121.5" customHeight="1" thickBot="1" x14ac:dyDescent="0.3">
      <c r="A3" s="3" t="s">
        <v>1</v>
      </c>
      <c r="B3" s="4" t="s">
        <v>2</v>
      </c>
      <c r="C3" s="3" t="s">
        <v>3</v>
      </c>
      <c r="D3" s="4" t="s">
        <v>4</v>
      </c>
      <c r="E3" s="4" t="s">
        <v>5</v>
      </c>
      <c r="F3" s="2"/>
    </row>
    <row r="4" spans="1:6" ht="15.75" thickTop="1" x14ac:dyDescent="0.25">
      <c r="A4" s="5" t="s">
        <v>6</v>
      </c>
      <c r="B4" s="6" t="s">
        <v>7</v>
      </c>
      <c r="C4" s="7" t="s">
        <v>8</v>
      </c>
      <c r="D4" s="8">
        <f>D6+D7</f>
        <v>8932</v>
      </c>
      <c r="E4" s="9">
        <f>E6+E7</f>
        <v>1</v>
      </c>
      <c r="F4" s="10"/>
    </row>
    <row r="5" spans="1:6" x14ac:dyDescent="0.25">
      <c r="A5" s="11"/>
      <c r="B5" s="12"/>
      <c r="C5" s="13" t="s">
        <v>9</v>
      </c>
      <c r="D5" s="14"/>
      <c r="E5" s="14"/>
      <c r="F5" s="15"/>
    </row>
    <row r="6" spans="1:6" x14ac:dyDescent="0.25">
      <c r="A6" s="11"/>
      <c r="B6" s="12"/>
      <c r="C6" s="13" t="s">
        <v>10</v>
      </c>
      <c r="D6" s="16">
        <v>8721</v>
      </c>
      <c r="E6" s="17">
        <f>D6/D4</f>
        <v>0.97637707120465744</v>
      </c>
      <c r="F6" s="2"/>
    </row>
    <row r="7" spans="1:6" ht="15.75" thickBot="1" x14ac:dyDescent="0.3">
      <c r="A7" s="11"/>
      <c r="B7" s="18"/>
      <c r="C7" s="19" t="s">
        <v>11</v>
      </c>
      <c r="D7" s="20">
        <v>211</v>
      </c>
      <c r="E7" s="21">
        <f>D7/D4</f>
        <v>2.3622928795342588E-2</v>
      </c>
      <c r="F7" s="2"/>
    </row>
    <row r="8" spans="1:6" x14ac:dyDescent="0.25">
      <c r="A8" s="11"/>
      <c r="B8" s="22" t="s">
        <v>12</v>
      </c>
      <c r="C8" s="23" t="s">
        <v>8</v>
      </c>
      <c r="D8" s="24">
        <f>D10+D11</f>
        <v>8156</v>
      </c>
      <c r="E8" s="25">
        <f>E10+E11</f>
        <v>1</v>
      </c>
      <c r="F8" s="26"/>
    </row>
    <row r="9" spans="1:6" x14ac:dyDescent="0.25">
      <c r="A9" s="11"/>
      <c r="B9" s="12"/>
      <c r="C9" s="13" t="s">
        <v>9</v>
      </c>
      <c r="D9" s="27"/>
      <c r="E9" s="28"/>
      <c r="F9" s="29"/>
    </row>
    <row r="10" spans="1:6" x14ac:dyDescent="0.25">
      <c r="A10" s="11"/>
      <c r="B10" s="12"/>
      <c r="C10" s="13" t="s">
        <v>10</v>
      </c>
      <c r="D10" s="30">
        <v>7999</v>
      </c>
      <c r="E10" s="31">
        <f>D10/D8</f>
        <v>0.98075036782736635</v>
      </c>
      <c r="F10" s="29"/>
    </row>
    <row r="11" spans="1:6" ht="15.75" thickBot="1" x14ac:dyDescent="0.3">
      <c r="A11" s="11"/>
      <c r="B11" s="18"/>
      <c r="C11" s="19" t="s">
        <v>11</v>
      </c>
      <c r="D11" s="20">
        <v>157</v>
      </c>
      <c r="E11" s="21">
        <f>D11/D8</f>
        <v>1.9249632172633643E-2</v>
      </c>
      <c r="F11" s="29"/>
    </row>
    <row r="12" spans="1:6" x14ac:dyDescent="0.25">
      <c r="A12" s="11"/>
      <c r="B12" s="32" t="s">
        <v>13</v>
      </c>
      <c r="C12" s="23" t="s">
        <v>8</v>
      </c>
      <c r="D12" s="33">
        <f>D14+D15</f>
        <v>9582</v>
      </c>
      <c r="E12" s="25">
        <f>E14+E15</f>
        <v>1</v>
      </c>
      <c r="F12" s="26"/>
    </row>
    <row r="13" spans="1:6" x14ac:dyDescent="0.25">
      <c r="A13" s="11"/>
      <c r="B13" s="34"/>
      <c r="C13" s="13" t="s">
        <v>9</v>
      </c>
      <c r="D13" s="27"/>
      <c r="E13" s="28"/>
      <c r="F13" s="29"/>
    </row>
    <row r="14" spans="1:6" x14ac:dyDescent="0.25">
      <c r="A14" s="11"/>
      <c r="B14" s="34"/>
      <c r="C14" s="13" t="s">
        <v>10</v>
      </c>
      <c r="D14" s="30">
        <v>9442</v>
      </c>
      <c r="E14" s="17">
        <f>D14/D12</f>
        <v>0.98538927155082445</v>
      </c>
      <c r="F14" s="29"/>
    </row>
    <row r="15" spans="1:6" ht="15.75" thickBot="1" x14ac:dyDescent="0.3">
      <c r="A15" s="35"/>
      <c r="B15" s="36"/>
      <c r="C15" s="37" t="s">
        <v>11</v>
      </c>
      <c r="D15" s="38">
        <v>140</v>
      </c>
      <c r="E15" s="39">
        <f>D15/D12</f>
        <v>1.4610728449175537E-2</v>
      </c>
      <c r="F15" s="29"/>
    </row>
    <row r="16" spans="1:6" ht="15.75" thickTop="1" x14ac:dyDescent="0.25">
      <c r="A16" s="5" t="s">
        <v>14</v>
      </c>
      <c r="B16" s="6" t="s">
        <v>7</v>
      </c>
      <c r="C16" s="23" t="s">
        <v>8</v>
      </c>
      <c r="D16" s="40">
        <f>D18+D19</f>
        <v>423</v>
      </c>
      <c r="E16" s="25">
        <f>E18+E19</f>
        <v>1</v>
      </c>
      <c r="F16" s="26"/>
    </row>
    <row r="17" spans="1:12" x14ac:dyDescent="0.25">
      <c r="A17" s="11"/>
      <c r="B17" s="12"/>
      <c r="C17" s="13" t="s">
        <v>9</v>
      </c>
      <c r="D17" s="27"/>
      <c r="E17" s="28"/>
      <c r="F17" s="29"/>
    </row>
    <row r="18" spans="1:12" x14ac:dyDescent="0.25">
      <c r="A18" s="11"/>
      <c r="B18" s="12"/>
      <c r="C18" s="13" t="s">
        <v>10</v>
      </c>
      <c r="D18" s="41">
        <v>382</v>
      </c>
      <c r="E18" s="42">
        <f>D18/D16</f>
        <v>0.90307328605200943</v>
      </c>
      <c r="F18" s="29"/>
    </row>
    <row r="19" spans="1:12" ht="15.75" thickBot="1" x14ac:dyDescent="0.3">
      <c r="A19" s="43"/>
      <c r="B19" s="44"/>
      <c r="C19" s="37" t="s">
        <v>11</v>
      </c>
      <c r="D19" s="38">
        <v>41</v>
      </c>
      <c r="E19" s="39">
        <f>D19/D16</f>
        <v>9.6926713947990545E-2</v>
      </c>
      <c r="F19" s="29"/>
    </row>
    <row r="20" spans="1:12" ht="15.75" thickTop="1" x14ac:dyDescent="0.25">
      <c r="A20" s="5" t="s">
        <v>15</v>
      </c>
      <c r="B20" s="6" t="s">
        <v>7</v>
      </c>
      <c r="C20" s="7" t="s">
        <v>8</v>
      </c>
      <c r="D20" s="45">
        <f>D22+D23</f>
        <v>25</v>
      </c>
      <c r="E20" s="46">
        <f>E22+E23</f>
        <v>1</v>
      </c>
      <c r="F20" s="26"/>
    </row>
    <row r="21" spans="1:12" x14ac:dyDescent="0.25">
      <c r="A21" s="11"/>
      <c r="B21" s="12"/>
      <c r="C21" s="13" t="s">
        <v>9</v>
      </c>
      <c r="D21" s="27"/>
      <c r="E21" s="28"/>
      <c r="F21" s="29"/>
      <c r="J21" s="47"/>
      <c r="K21" s="2"/>
    </row>
    <row r="22" spans="1:12" x14ac:dyDescent="0.25">
      <c r="A22" s="11"/>
      <c r="B22" s="12"/>
      <c r="C22" s="13" t="s">
        <v>10</v>
      </c>
      <c r="D22" s="41">
        <v>14</v>
      </c>
      <c r="E22" s="17">
        <f>D22/D20</f>
        <v>0.56000000000000005</v>
      </c>
      <c r="F22" s="29"/>
      <c r="J22" s="48"/>
      <c r="K22" s="47"/>
      <c r="L22" s="49"/>
    </row>
    <row r="23" spans="1:12" ht="15.75" thickBot="1" x14ac:dyDescent="0.3">
      <c r="A23" s="11"/>
      <c r="B23" s="44"/>
      <c r="C23" s="19" t="s">
        <v>11</v>
      </c>
      <c r="D23" s="20">
        <v>11</v>
      </c>
      <c r="E23" s="21">
        <f>D23/D20</f>
        <v>0.44</v>
      </c>
      <c r="F23" s="29"/>
      <c r="J23" s="47"/>
      <c r="K23" s="2"/>
    </row>
    <row r="24" spans="1:12" x14ac:dyDescent="0.25">
      <c r="A24" s="11"/>
      <c r="B24" s="22" t="s">
        <v>12</v>
      </c>
      <c r="C24" s="23" t="s">
        <v>8</v>
      </c>
      <c r="D24" s="50">
        <f>D26+D27</f>
        <v>27</v>
      </c>
      <c r="E24" s="25">
        <f>E26+E27</f>
        <v>1</v>
      </c>
      <c r="F24" s="29"/>
      <c r="J24" s="49"/>
    </row>
    <row r="25" spans="1:12" x14ac:dyDescent="0.25">
      <c r="A25" s="11"/>
      <c r="B25" s="12"/>
      <c r="C25" s="13" t="s">
        <v>9</v>
      </c>
      <c r="D25" s="27"/>
      <c r="E25" s="28"/>
      <c r="F25" s="29"/>
    </row>
    <row r="26" spans="1:12" x14ac:dyDescent="0.25">
      <c r="A26" s="11"/>
      <c r="B26" s="12"/>
      <c r="C26" s="13" t="s">
        <v>10</v>
      </c>
      <c r="D26" s="41">
        <v>26</v>
      </c>
      <c r="E26" s="31">
        <f>D26/D24</f>
        <v>0.96296296296296291</v>
      </c>
      <c r="F26" s="29"/>
    </row>
    <row r="27" spans="1:12" ht="15.75" thickBot="1" x14ac:dyDescent="0.3">
      <c r="A27" s="35"/>
      <c r="B27" s="51"/>
      <c r="C27" s="37" t="s">
        <v>11</v>
      </c>
      <c r="D27" s="38">
        <v>1</v>
      </c>
      <c r="E27" s="39">
        <f>D27/D24</f>
        <v>3.7037037037037035E-2</v>
      </c>
      <c r="F27" s="29"/>
    </row>
    <row r="28" spans="1:12" ht="15.75" customHeight="1" thickTop="1" x14ac:dyDescent="0.25">
      <c r="A28" s="11" t="s">
        <v>16</v>
      </c>
      <c r="B28" s="12" t="s">
        <v>7</v>
      </c>
      <c r="C28" s="23" t="s">
        <v>8</v>
      </c>
      <c r="D28" s="40">
        <f>D30+D31</f>
        <v>1</v>
      </c>
      <c r="E28" s="25">
        <f>E30+E31</f>
        <v>1</v>
      </c>
      <c r="F28" s="29"/>
    </row>
    <row r="29" spans="1:12" x14ac:dyDescent="0.25">
      <c r="A29" s="11"/>
      <c r="B29" s="12"/>
      <c r="C29" s="13" t="s">
        <v>9</v>
      </c>
      <c r="D29" s="27"/>
      <c r="E29" s="28"/>
      <c r="F29" s="29"/>
    </row>
    <row r="30" spans="1:12" x14ac:dyDescent="0.25">
      <c r="A30" s="11"/>
      <c r="B30" s="12"/>
      <c r="C30" s="13" t="s">
        <v>10</v>
      </c>
      <c r="D30" s="41">
        <v>1</v>
      </c>
      <c r="E30" s="42">
        <f>D30/D28</f>
        <v>1</v>
      </c>
      <c r="F30" s="29"/>
    </row>
    <row r="31" spans="1:12" ht="15.75" thickBot="1" x14ac:dyDescent="0.3">
      <c r="A31" s="43"/>
      <c r="B31" s="44"/>
      <c r="C31" s="37" t="s">
        <v>11</v>
      </c>
      <c r="D31" s="38">
        <v>0</v>
      </c>
      <c r="E31" s="39">
        <f>D31/D28</f>
        <v>0</v>
      </c>
      <c r="F31" s="29"/>
    </row>
    <row r="32" spans="1:12" ht="15.75" thickTop="1" x14ac:dyDescent="0.25">
      <c r="A32" t="s">
        <v>17</v>
      </c>
    </row>
    <row r="33" spans="1:8" ht="121.5" customHeight="1" x14ac:dyDescent="0.25">
      <c r="A33" s="52" t="s">
        <v>18</v>
      </c>
      <c r="B33" s="52"/>
      <c r="C33" s="52"/>
      <c r="D33" s="52"/>
      <c r="E33" s="52"/>
      <c r="F33" s="52"/>
      <c r="G33" s="52"/>
      <c r="H33" s="53"/>
    </row>
    <row r="34" spans="1:8" ht="106.5" customHeight="1" x14ac:dyDescent="0.25">
      <c r="A34" s="52" t="s">
        <v>19</v>
      </c>
      <c r="B34" s="52"/>
      <c r="C34" s="52"/>
      <c r="D34" s="52"/>
      <c r="E34" s="52"/>
      <c r="F34" s="52"/>
      <c r="G34" s="52"/>
      <c r="H34" s="53"/>
    </row>
    <row r="35" spans="1:8" ht="35.25" customHeight="1" x14ac:dyDescent="0.25">
      <c r="A35" s="52" t="s">
        <v>20</v>
      </c>
      <c r="B35" s="52"/>
      <c r="C35" s="52"/>
      <c r="D35" s="52"/>
      <c r="E35" s="52"/>
      <c r="F35" s="52"/>
      <c r="G35" s="52"/>
      <c r="H35" s="53"/>
    </row>
    <row r="36" spans="1:8" x14ac:dyDescent="0.25">
      <c r="A36" s="52" t="s">
        <v>21</v>
      </c>
      <c r="B36" s="52"/>
      <c r="C36" s="52"/>
      <c r="D36" s="52"/>
      <c r="E36" s="52"/>
      <c r="F36" s="52"/>
    </row>
    <row r="37" spans="1:8" x14ac:dyDescent="0.25">
      <c r="A37" t="s">
        <v>22</v>
      </c>
    </row>
    <row r="38" spans="1:8" x14ac:dyDescent="0.25">
      <c r="A38" t="s">
        <v>23</v>
      </c>
    </row>
    <row r="39" spans="1:8" ht="13.5" customHeight="1" x14ac:dyDescent="0.25">
      <c r="A39" t="s">
        <v>24</v>
      </c>
    </row>
    <row r="40" spans="1:8" ht="13.5" customHeight="1" x14ac:dyDescent="0.25"/>
    <row r="41" spans="1:8" x14ac:dyDescent="0.25">
      <c r="A41" s="1" t="s">
        <v>25</v>
      </c>
    </row>
    <row r="42" spans="1:8" ht="9" customHeight="1" x14ac:dyDescent="0.25">
      <c r="A42" s="1"/>
    </row>
    <row r="43" spans="1:8" ht="117.75" customHeight="1" thickBot="1" x14ac:dyDescent="0.3">
      <c r="A43" s="3" t="s">
        <v>1</v>
      </c>
      <c r="B43" s="4" t="s">
        <v>2</v>
      </c>
      <c r="C43" s="54" t="s">
        <v>26</v>
      </c>
      <c r="D43" s="4" t="s">
        <v>4</v>
      </c>
      <c r="E43" s="4" t="s">
        <v>5</v>
      </c>
    </row>
    <row r="44" spans="1:8" ht="15.75" thickTop="1" x14ac:dyDescent="0.25">
      <c r="A44" s="11" t="s">
        <v>6</v>
      </c>
      <c r="B44" s="6" t="s">
        <v>7</v>
      </c>
      <c r="C44" s="55" t="s">
        <v>11</v>
      </c>
      <c r="D44" s="50">
        <f>D46+D47+D48</f>
        <v>211</v>
      </c>
      <c r="E44" s="56">
        <f>E46+E47+E48</f>
        <v>1</v>
      </c>
    </row>
    <row r="45" spans="1:8" x14ac:dyDescent="0.25">
      <c r="A45" s="11"/>
      <c r="B45" s="12"/>
      <c r="C45" s="27" t="s">
        <v>9</v>
      </c>
      <c r="D45" s="27"/>
      <c r="E45" s="27"/>
    </row>
    <row r="46" spans="1:8" x14ac:dyDescent="0.25">
      <c r="A46" s="11"/>
      <c r="B46" s="12"/>
      <c r="C46" s="13" t="s">
        <v>27</v>
      </c>
      <c r="D46" s="13">
        <v>199</v>
      </c>
      <c r="E46" s="31">
        <f>D46/D44</f>
        <v>0.94312796208530802</v>
      </c>
    </row>
    <row r="47" spans="1:8" x14ac:dyDescent="0.25">
      <c r="A47" s="11"/>
      <c r="B47" s="12"/>
      <c r="C47" s="13" t="s">
        <v>28</v>
      </c>
      <c r="D47" s="13">
        <v>12</v>
      </c>
      <c r="E47" s="31">
        <f>D47/D44</f>
        <v>5.6872037914691941E-2</v>
      </c>
    </row>
    <row r="48" spans="1:8" ht="15.75" thickBot="1" x14ac:dyDescent="0.3">
      <c r="A48" s="11"/>
      <c r="B48" s="18"/>
      <c r="C48" s="19" t="s">
        <v>29</v>
      </c>
      <c r="D48" s="19">
        <v>0</v>
      </c>
      <c r="E48" s="57">
        <f>D48/D44</f>
        <v>0</v>
      </c>
    </row>
    <row r="49" spans="1:5" x14ac:dyDescent="0.25">
      <c r="A49" s="11"/>
      <c r="B49" s="22" t="s">
        <v>12</v>
      </c>
      <c r="C49" s="58" t="s">
        <v>11</v>
      </c>
      <c r="D49" s="50">
        <f>D51+D52+D53</f>
        <v>157</v>
      </c>
      <c r="E49" s="56">
        <f>E51+E52+E53</f>
        <v>1</v>
      </c>
    </row>
    <row r="50" spans="1:5" x14ac:dyDescent="0.25">
      <c r="A50" s="11"/>
      <c r="B50" s="12"/>
      <c r="C50" s="27" t="s">
        <v>9</v>
      </c>
      <c r="D50" s="27"/>
      <c r="E50" s="27"/>
    </row>
    <row r="51" spans="1:5" x14ac:dyDescent="0.25">
      <c r="A51" s="11"/>
      <c r="B51" s="12"/>
      <c r="C51" s="13" t="s">
        <v>27</v>
      </c>
      <c r="D51" s="13">
        <v>146</v>
      </c>
      <c r="E51" s="31">
        <f>D51/D49</f>
        <v>0.92993630573248409</v>
      </c>
    </row>
    <row r="52" spans="1:5" x14ac:dyDescent="0.25">
      <c r="A52" s="11"/>
      <c r="B52" s="12"/>
      <c r="C52" s="13" t="s">
        <v>28</v>
      </c>
      <c r="D52" s="13">
        <v>11</v>
      </c>
      <c r="E52" s="31">
        <f>D52/D49</f>
        <v>7.0063694267515922E-2</v>
      </c>
    </row>
    <row r="53" spans="1:5" ht="15.75" thickBot="1" x14ac:dyDescent="0.3">
      <c r="A53" s="11"/>
      <c r="B53" s="18"/>
      <c r="C53" s="19" t="s">
        <v>29</v>
      </c>
      <c r="D53" s="19">
        <v>0</v>
      </c>
      <c r="E53" s="57">
        <f>D53/D49</f>
        <v>0</v>
      </c>
    </row>
    <row r="54" spans="1:5" x14ac:dyDescent="0.25">
      <c r="A54" s="11"/>
      <c r="B54" s="32" t="s">
        <v>13</v>
      </c>
      <c r="C54" s="58" t="s">
        <v>11</v>
      </c>
      <c r="D54" s="50">
        <f>D56+D57+D58</f>
        <v>140</v>
      </c>
      <c r="E54" s="56">
        <f>E56+E57+E58</f>
        <v>1</v>
      </c>
    </row>
    <row r="55" spans="1:5" x14ac:dyDescent="0.25">
      <c r="A55" s="11"/>
      <c r="B55" s="34"/>
      <c r="C55" s="27" t="s">
        <v>9</v>
      </c>
      <c r="D55" s="27"/>
      <c r="E55" s="27"/>
    </row>
    <row r="56" spans="1:5" x14ac:dyDescent="0.25">
      <c r="A56" s="11"/>
      <c r="B56" s="34"/>
      <c r="C56" s="13" t="s">
        <v>27</v>
      </c>
      <c r="D56" s="13">
        <v>131</v>
      </c>
      <c r="E56" s="31">
        <f>D56/D54</f>
        <v>0.93571428571428572</v>
      </c>
    </row>
    <row r="57" spans="1:5" x14ac:dyDescent="0.25">
      <c r="A57" s="11"/>
      <c r="B57" s="34"/>
      <c r="C57" s="13" t="s">
        <v>28</v>
      </c>
      <c r="D57" s="13">
        <v>9</v>
      </c>
      <c r="E57" s="31">
        <f>D57/D54</f>
        <v>6.4285714285714279E-2</v>
      </c>
    </row>
    <row r="58" spans="1:5" ht="15.75" thickBot="1" x14ac:dyDescent="0.3">
      <c r="A58" s="35"/>
      <c r="B58" s="36"/>
      <c r="C58" s="37" t="s">
        <v>29</v>
      </c>
      <c r="D58" s="37">
        <v>0</v>
      </c>
      <c r="E58" s="59">
        <f>D58/D54</f>
        <v>0</v>
      </c>
    </row>
    <row r="59" spans="1:5" ht="15.75" thickTop="1" x14ac:dyDescent="0.25">
      <c r="A59" s="5" t="s">
        <v>14</v>
      </c>
      <c r="B59" s="60" t="s">
        <v>7</v>
      </c>
      <c r="C59" s="55" t="s">
        <v>11</v>
      </c>
      <c r="D59" s="50">
        <f>D61+D62+D63</f>
        <v>41</v>
      </c>
      <c r="E59" s="56">
        <f>E61+E62+E63</f>
        <v>1</v>
      </c>
    </row>
    <row r="60" spans="1:5" x14ac:dyDescent="0.25">
      <c r="A60" s="11"/>
      <c r="B60" s="61"/>
      <c r="C60" s="27" t="s">
        <v>9</v>
      </c>
      <c r="D60" s="27"/>
      <c r="E60" s="27"/>
    </row>
    <row r="61" spans="1:5" x14ac:dyDescent="0.25">
      <c r="A61" s="11"/>
      <c r="B61" s="61"/>
      <c r="C61" s="13" t="s">
        <v>27</v>
      </c>
      <c r="D61" s="13">
        <v>34</v>
      </c>
      <c r="E61" s="31">
        <f>D61/D59</f>
        <v>0.82926829268292679</v>
      </c>
    </row>
    <row r="62" spans="1:5" x14ac:dyDescent="0.25">
      <c r="A62" s="11"/>
      <c r="B62" s="61"/>
      <c r="C62" s="13" t="s">
        <v>28</v>
      </c>
      <c r="D62" s="13">
        <v>7</v>
      </c>
      <c r="E62" s="31">
        <f>D62/D59</f>
        <v>0.17073170731707318</v>
      </c>
    </row>
    <row r="63" spans="1:5" ht="15.75" thickBot="1" x14ac:dyDescent="0.3">
      <c r="A63" s="43"/>
      <c r="B63" s="62"/>
      <c r="C63" s="13" t="s">
        <v>29</v>
      </c>
      <c r="D63" s="37">
        <v>0</v>
      </c>
      <c r="E63" s="59">
        <f>D63/D59</f>
        <v>0</v>
      </c>
    </row>
    <row r="64" spans="1:5" ht="15.75" customHeight="1" thickTop="1" x14ac:dyDescent="0.25">
      <c r="A64" s="5" t="s">
        <v>15</v>
      </c>
      <c r="B64" s="60" t="s">
        <v>7</v>
      </c>
      <c r="C64" s="55" t="s">
        <v>11</v>
      </c>
      <c r="D64" s="63">
        <f>D66+D67+D68</f>
        <v>11</v>
      </c>
      <c r="E64" s="64">
        <f>E66+E67+E68</f>
        <v>1</v>
      </c>
    </row>
    <row r="65" spans="1:8" x14ac:dyDescent="0.25">
      <c r="A65" s="11"/>
      <c r="B65" s="61"/>
      <c r="C65" s="27" t="s">
        <v>9</v>
      </c>
      <c r="D65" s="27"/>
      <c r="E65" s="27"/>
    </row>
    <row r="66" spans="1:8" x14ac:dyDescent="0.25">
      <c r="A66" s="11"/>
      <c r="B66" s="61"/>
      <c r="C66" s="13" t="s">
        <v>27</v>
      </c>
      <c r="D66" s="13">
        <v>7</v>
      </c>
      <c r="E66" s="31">
        <f>D66/D64</f>
        <v>0.63636363636363635</v>
      </c>
    </row>
    <row r="67" spans="1:8" x14ac:dyDescent="0.25">
      <c r="A67" s="11"/>
      <c r="B67" s="61"/>
      <c r="C67" s="13" t="s">
        <v>28</v>
      </c>
      <c r="D67" s="13">
        <v>4</v>
      </c>
      <c r="E67" s="31">
        <f>D67/D64</f>
        <v>0.36363636363636365</v>
      </c>
    </row>
    <row r="68" spans="1:8" ht="15.75" thickBot="1" x14ac:dyDescent="0.3">
      <c r="A68" s="11"/>
      <c r="B68" s="62"/>
      <c r="C68" s="13" t="s">
        <v>29</v>
      </c>
      <c r="D68" s="19">
        <v>0</v>
      </c>
      <c r="E68" s="57">
        <f>D68/D64</f>
        <v>0</v>
      </c>
    </row>
    <row r="69" spans="1:8" x14ac:dyDescent="0.25">
      <c r="A69" s="11"/>
      <c r="B69" s="22" t="s">
        <v>12</v>
      </c>
      <c r="C69" s="58" t="s">
        <v>11</v>
      </c>
      <c r="D69" s="50">
        <f>D71+D72+D73</f>
        <v>1</v>
      </c>
      <c r="E69" s="56">
        <f>E71+E72+E73</f>
        <v>1</v>
      </c>
    </row>
    <row r="70" spans="1:8" x14ac:dyDescent="0.25">
      <c r="A70" s="11"/>
      <c r="B70" s="12"/>
      <c r="C70" s="27" t="s">
        <v>9</v>
      </c>
      <c r="D70" s="27"/>
      <c r="E70" s="27"/>
    </row>
    <row r="71" spans="1:8" x14ac:dyDescent="0.25">
      <c r="A71" s="11"/>
      <c r="B71" s="12"/>
      <c r="C71" s="13" t="s">
        <v>27</v>
      </c>
      <c r="D71" s="13">
        <v>1</v>
      </c>
      <c r="E71" s="31">
        <f>D71/D69</f>
        <v>1</v>
      </c>
    </row>
    <row r="72" spans="1:8" x14ac:dyDescent="0.25">
      <c r="A72" s="11"/>
      <c r="B72" s="12"/>
      <c r="C72" s="13" t="s">
        <v>28</v>
      </c>
      <c r="D72" s="13">
        <v>0</v>
      </c>
      <c r="E72" s="31">
        <f>D72/D69</f>
        <v>0</v>
      </c>
    </row>
    <row r="73" spans="1:8" ht="15.75" thickBot="1" x14ac:dyDescent="0.3">
      <c r="A73" s="35"/>
      <c r="B73" s="51"/>
      <c r="C73" s="37" t="s">
        <v>29</v>
      </c>
      <c r="D73" s="37">
        <v>0</v>
      </c>
      <c r="E73" s="59">
        <f>D73/D69</f>
        <v>0</v>
      </c>
    </row>
    <row r="74" spans="1:8" ht="14.25" customHeight="1" thickTop="1" x14ac:dyDescent="0.25">
      <c r="A74" s="11" t="s">
        <v>16</v>
      </c>
      <c r="B74" s="61" t="s">
        <v>7</v>
      </c>
      <c r="C74" s="65" t="s">
        <v>11</v>
      </c>
      <c r="D74" s="50">
        <v>0</v>
      </c>
      <c r="E74" s="56">
        <v>0</v>
      </c>
      <c r="F74" s="66"/>
    </row>
    <row r="75" spans="1:8" ht="11.25" customHeight="1" x14ac:dyDescent="0.25">
      <c r="A75" s="11"/>
      <c r="B75" s="61"/>
      <c r="C75" s="27" t="s">
        <v>9</v>
      </c>
      <c r="D75" s="27"/>
      <c r="E75" s="27"/>
      <c r="F75" s="67"/>
    </row>
    <row r="76" spans="1:8" ht="13.5" customHeight="1" x14ac:dyDescent="0.25">
      <c r="A76" s="11"/>
      <c r="B76" s="61"/>
      <c r="C76" s="13" t="s">
        <v>27</v>
      </c>
      <c r="D76" s="13">
        <v>0</v>
      </c>
      <c r="E76" s="31">
        <v>0</v>
      </c>
      <c r="F76" s="67"/>
    </row>
    <row r="77" spans="1:8" ht="12" customHeight="1" x14ac:dyDescent="0.25">
      <c r="A77" s="11"/>
      <c r="B77" s="61"/>
      <c r="C77" s="13" t="s">
        <v>28</v>
      </c>
      <c r="D77" s="13">
        <v>0</v>
      </c>
      <c r="E77" s="31">
        <v>0</v>
      </c>
      <c r="F77" s="67"/>
    </row>
    <row r="78" spans="1:8" ht="14.25" customHeight="1" thickBot="1" x14ac:dyDescent="0.3">
      <c r="A78" s="43"/>
      <c r="B78" s="62"/>
      <c r="C78" s="13" t="s">
        <v>29</v>
      </c>
      <c r="D78" s="37">
        <v>0</v>
      </c>
      <c r="E78" s="59">
        <v>0</v>
      </c>
      <c r="F78" s="67"/>
    </row>
    <row r="79" spans="1:8" ht="42" customHeight="1" thickTop="1" x14ac:dyDescent="0.25">
      <c r="A79" s="52" t="s">
        <v>30</v>
      </c>
      <c r="B79" s="52"/>
      <c r="C79" s="52"/>
      <c r="D79" s="52"/>
      <c r="E79" s="52"/>
      <c r="F79" s="52"/>
      <c r="G79" s="52"/>
      <c r="H79" s="53"/>
    </row>
    <row r="80" spans="1:8" x14ac:dyDescent="0.25">
      <c r="A80" s="68"/>
      <c r="B80" s="68"/>
      <c r="C80" s="68"/>
      <c r="D80" s="68"/>
      <c r="E80" s="68"/>
      <c r="F80" s="68"/>
      <c r="G80" s="68"/>
    </row>
    <row r="81" spans="2:9" x14ac:dyDescent="0.25">
      <c r="B81" s="1" t="s">
        <v>31</v>
      </c>
    </row>
    <row r="82" spans="2:9" x14ac:dyDescent="0.25">
      <c r="E82" s="69"/>
    </row>
    <row r="83" spans="2:9" x14ac:dyDescent="0.25">
      <c r="B83" s="70" t="s">
        <v>32</v>
      </c>
      <c r="C83" s="71" t="s">
        <v>4</v>
      </c>
      <c r="D83" s="71"/>
      <c r="E83" s="71"/>
      <c r="F83" s="71"/>
      <c r="G83" s="71"/>
      <c r="H83" s="71"/>
      <c r="I83" s="71"/>
    </row>
    <row r="84" spans="2:9" ht="45" x14ac:dyDescent="0.25">
      <c r="B84" s="72"/>
      <c r="C84" s="73" t="s">
        <v>33</v>
      </c>
      <c r="D84" s="73" t="s">
        <v>33</v>
      </c>
      <c r="E84" s="74" t="s">
        <v>34</v>
      </c>
      <c r="F84" s="73" t="s">
        <v>13</v>
      </c>
      <c r="G84" s="73" t="s">
        <v>33</v>
      </c>
      <c r="H84" s="73" t="s">
        <v>34</v>
      </c>
      <c r="I84" s="73" t="s">
        <v>33</v>
      </c>
    </row>
    <row r="85" spans="2:9" x14ac:dyDescent="0.25">
      <c r="B85" s="75"/>
      <c r="C85" s="76" t="s">
        <v>14</v>
      </c>
      <c r="D85" s="77" t="s">
        <v>6</v>
      </c>
      <c r="E85" s="78"/>
      <c r="F85" s="79"/>
      <c r="G85" s="80" t="s">
        <v>15</v>
      </c>
      <c r="H85" s="80"/>
      <c r="I85" s="76" t="s">
        <v>16</v>
      </c>
    </row>
    <row r="86" spans="2:9" x14ac:dyDescent="0.25">
      <c r="B86" s="81" t="s">
        <v>35</v>
      </c>
      <c r="C86" s="82">
        <v>382</v>
      </c>
      <c r="D86" s="83">
        <v>8721</v>
      </c>
      <c r="E86" s="84">
        <v>7999</v>
      </c>
      <c r="F86" s="85">
        <v>9442</v>
      </c>
      <c r="G86" s="86">
        <v>14</v>
      </c>
      <c r="H86" s="86">
        <v>26</v>
      </c>
      <c r="I86" s="87">
        <v>1</v>
      </c>
    </row>
    <row r="87" spans="2:9" ht="30" x14ac:dyDescent="0.25">
      <c r="B87" s="88" t="s">
        <v>36</v>
      </c>
      <c r="C87" s="82">
        <f>C89+C90+C91+C92+C93+C94+C95+C96+C97+C98+C99+C100+C101+C102+C103+C104+C105+C109</f>
        <v>34</v>
      </c>
      <c r="D87" s="89">
        <f>D89+D90+D91+D92+D93+D94+D95+D96+D97+D98+D99+D100+D101+D102+D103+D104+D105+D107+D108+D109</f>
        <v>199</v>
      </c>
      <c r="E87" s="82">
        <f>E89+E90+E91+E92+E93+E94+E95+E96+E97+E98+E99+E100+E101+E102+E103+E104+E105+E106+E107+E108+E109</f>
        <v>146</v>
      </c>
      <c r="F87" s="90">
        <f>F89+F90+F91+F92+F93+F94+F95+F96+F97+F98+F99+F100+F101+F102+F103+F104+F105+F106+F107+F108+F109</f>
        <v>131</v>
      </c>
      <c r="G87" s="86">
        <f>G89+G90+G91+G92+G93+G94+G95+G96+G97+G98+G99+G100+G101+G102+G103+G104+G105+G109</f>
        <v>7</v>
      </c>
      <c r="H87" s="86">
        <f>H89+H90+H91+H92+H93+H94+H95+H96+H97+H98+H99+H100+H101+H102+H103+H104+H105+H109</f>
        <v>1</v>
      </c>
      <c r="I87" s="87">
        <v>0</v>
      </c>
    </row>
    <row r="88" spans="2:9" x14ac:dyDescent="0.25">
      <c r="B88" s="27" t="s">
        <v>9</v>
      </c>
      <c r="C88" s="27"/>
      <c r="D88" s="91"/>
      <c r="E88" s="27"/>
      <c r="F88" s="27"/>
      <c r="G88" s="27"/>
      <c r="H88" s="27"/>
      <c r="I88" s="27"/>
    </row>
    <row r="89" spans="2:9" x14ac:dyDescent="0.25">
      <c r="B89" s="41" t="s">
        <v>37</v>
      </c>
      <c r="C89" s="13">
        <v>1</v>
      </c>
      <c r="D89" s="92">
        <v>45</v>
      </c>
      <c r="E89" s="13">
        <v>26</v>
      </c>
      <c r="F89" s="13">
        <v>25</v>
      </c>
      <c r="G89" s="13">
        <v>2</v>
      </c>
      <c r="H89" s="13">
        <v>0</v>
      </c>
      <c r="I89" s="13">
        <v>0</v>
      </c>
    </row>
    <row r="90" spans="2:9" x14ac:dyDescent="0.25">
      <c r="B90" s="41" t="s">
        <v>38</v>
      </c>
      <c r="C90" s="13">
        <v>9</v>
      </c>
      <c r="D90" s="92">
        <v>81</v>
      </c>
      <c r="E90" s="13">
        <v>57</v>
      </c>
      <c r="F90" s="13">
        <v>54</v>
      </c>
      <c r="G90" s="13">
        <v>0</v>
      </c>
      <c r="H90" s="13">
        <v>1</v>
      </c>
      <c r="I90" s="13">
        <v>0</v>
      </c>
    </row>
    <row r="91" spans="2:9" x14ac:dyDescent="0.25">
      <c r="B91" s="41" t="s">
        <v>39</v>
      </c>
      <c r="C91" s="13">
        <v>0</v>
      </c>
      <c r="D91" s="92">
        <v>0</v>
      </c>
      <c r="E91" s="13">
        <v>0</v>
      </c>
      <c r="F91" s="13">
        <v>0</v>
      </c>
      <c r="G91" s="13">
        <v>0</v>
      </c>
      <c r="H91" s="13">
        <v>0</v>
      </c>
      <c r="I91" s="13">
        <v>0</v>
      </c>
    </row>
    <row r="92" spans="2:9" x14ac:dyDescent="0.25">
      <c r="B92" s="41" t="s">
        <v>40</v>
      </c>
      <c r="C92" s="13">
        <v>2</v>
      </c>
      <c r="D92" s="92">
        <v>18</v>
      </c>
      <c r="E92" s="13">
        <v>6</v>
      </c>
      <c r="F92" s="13">
        <v>15</v>
      </c>
      <c r="G92" s="13">
        <v>1</v>
      </c>
      <c r="H92" s="13">
        <v>0</v>
      </c>
      <c r="I92" s="13">
        <v>0</v>
      </c>
    </row>
    <row r="93" spans="2:9" x14ac:dyDescent="0.25">
      <c r="B93" s="41" t="s">
        <v>41</v>
      </c>
      <c r="C93" s="13">
        <v>3</v>
      </c>
      <c r="D93" s="92">
        <v>1</v>
      </c>
      <c r="E93" s="13">
        <v>1</v>
      </c>
      <c r="F93" s="13">
        <v>0</v>
      </c>
      <c r="G93" s="13">
        <v>0</v>
      </c>
      <c r="H93" s="13">
        <v>0</v>
      </c>
      <c r="I93" s="13">
        <v>0</v>
      </c>
    </row>
    <row r="94" spans="2:9" x14ac:dyDescent="0.25">
      <c r="B94" s="41" t="s">
        <v>42</v>
      </c>
      <c r="C94" s="13">
        <v>0</v>
      </c>
      <c r="D94" s="92">
        <v>1</v>
      </c>
      <c r="E94" s="13">
        <v>0</v>
      </c>
      <c r="F94" s="13">
        <v>1</v>
      </c>
      <c r="G94" s="13">
        <v>0</v>
      </c>
      <c r="H94" s="13">
        <v>0</v>
      </c>
      <c r="I94" s="13">
        <v>0</v>
      </c>
    </row>
    <row r="95" spans="2:9" x14ac:dyDescent="0.25">
      <c r="B95" s="41" t="s">
        <v>43</v>
      </c>
      <c r="C95" s="13">
        <v>0</v>
      </c>
      <c r="D95" s="92">
        <v>0</v>
      </c>
      <c r="E95" s="13">
        <v>2</v>
      </c>
      <c r="F95" s="13">
        <v>2</v>
      </c>
      <c r="G95" s="13">
        <v>0</v>
      </c>
      <c r="H95" s="13">
        <v>0</v>
      </c>
      <c r="I95" s="13">
        <v>0</v>
      </c>
    </row>
    <row r="96" spans="2:9" x14ac:dyDescent="0.25">
      <c r="B96" s="41" t="s">
        <v>44</v>
      </c>
      <c r="C96" s="13">
        <v>1</v>
      </c>
      <c r="D96" s="92">
        <v>6</v>
      </c>
      <c r="E96" s="13">
        <v>3</v>
      </c>
      <c r="F96" s="13">
        <v>4</v>
      </c>
      <c r="G96" s="13">
        <v>0</v>
      </c>
      <c r="H96" s="13">
        <v>0</v>
      </c>
      <c r="I96" s="13">
        <v>0</v>
      </c>
    </row>
    <row r="97" spans="2:9" x14ac:dyDescent="0.25">
      <c r="B97" s="41" t="s">
        <v>45</v>
      </c>
      <c r="C97" s="13">
        <v>4</v>
      </c>
      <c r="D97" s="92">
        <v>16</v>
      </c>
      <c r="E97" s="13">
        <v>34</v>
      </c>
      <c r="F97" s="13">
        <v>12</v>
      </c>
      <c r="G97" s="13">
        <v>0</v>
      </c>
      <c r="H97" s="13">
        <v>0</v>
      </c>
      <c r="I97" s="13">
        <v>0</v>
      </c>
    </row>
    <row r="98" spans="2:9" x14ac:dyDescent="0.25">
      <c r="B98" s="41" t="s">
        <v>46</v>
      </c>
      <c r="C98" s="13">
        <v>8</v>
      </c>
      <c r="D98" s="92">
        <v>2</v>
      </c>
      <c r="E98" s="13">
        <v>6</v>
      </c>
      <c r="F98" s="13">
        <v>2</v>
      </c>
      <c r="G98" s="13">
        <v>0</v>
      </c>
      <c r="H98" s="13">
        <v>0</v>
      </c>
      <c r="I98" s="13">
        <v>0</v>
      </c>
    </row>
    <row r="99" spans="2:9" x14ac:dyDescent="0.25">
      <c r="B99" s="41" t="s">
        <v>47</v>
      </c>
      <c r="C99" s="13">
        <v>1</v>
      </c>
      <c r="D99" s="92">
        <v>6</v>
      </c>
      <c r="E99" s="13">
        <v>1</v>
      </c>
      <c r="F99" s="13">
        <v>1</v>
      </c>
      <c r="G99" s="13">
        <v>0</v>
      </c>
      <c r="H99" s="13">
        <v>0</v>
      </c>
      <c r="I99" s="13">
        <v>0</v>
      </c>
    </row>
    <row r="100" spans="2:9" x14ac:dyDescent="0.25">
      <c r="B100" s="41" t="s">
        <v>48</v>
      </c>
      <c r="C100" s="13">
        <v>4</v>
      </c>
      <c r="D100" s="92">
        <v>0</v>
      </c>
      <c r="E100" s="13">
        <v>0</v>
      </c>
      <c r="F100" s="13">
        <v>0</v>
      </c>
      <c r="G100" s="13">
        <v>0</v>
      </c>
      <c r="H100" s="13">
        <v>0</v>
      </c>
      <c r="I100" s="13">
        <v>0</v>
      </c>
    </row>
    <row r="101" spans="2:9" x14ac:dyDescent="0.25">
      <c r="B101" s="41" t="s">
        <v>49</v>
      </c>
      <c r="C101" s="13">
        <v>0</v>
      </c>
      <c r="D101" s="92">
        <v>5</v>
      </c>
      <c r="E101" s="13">
        <v>3</v>
      </c>
      <c r="F101" s="13">
        <v>3</v>
      </c>
      <c r="G101" s="13">
        <v>1</v>
      </c>
      <c r="H101" s="13">
        <v>0</v>
      </c>
      <c r="I101" s="13">
        <v>0</v>
      </c>
    </row>
    <row r="102" spans="2:9" x14ac:dyDescent="0.25">
      <c r="B102" s="41" t="s">
        <v>50</v>
      </c>
      <c r="C102" s="13">
        <v>0</v>
      </c>
      <c r="D102" s="92">
        <v>1</v>
      </c>
      <c r="E102" s="13">
        <v>1</v>
      </c>
      <c r="F102" s="13">
        <v>3</v>
      </c>
      <c r="G102" s="13">
        <v>0</v>
      </c>
      <c r="H102" s="13">
        <v>0</v>
      </c>
      <c r="I102" s="13">
        <v>0</v>
      </c>
    </row>
    <row r="103" spans="2:9" x14ac:dyDescent="0.25">
      <c r="B103" s="41" t="s">
        <v>51</v>
      </c>
      <c r="C103" s="13">
        <v>0</v>
      </c>
      <c r="D103" s="92">
        <v>1</v>
      </c>
      <c r="E103" s="13">
        <v>1</v>
      </c>
      <c r="F103" s="13">
        <v>1</v>
      </c>
      <c r="G103" s="13">
        <v>0</v>
      </c>
      <c r="H103" s="13">
        <v>0</v>
      </c>
      <c r="I103" s="13">
        <v>0</v>
      </c>
    </row>
    <row r="104" spans="2:9" x14ac:dyDescent="0.25">
      <c r="B104" s="41" t="s">
        <v>52</v>
      </c>
      <c r="C104" s="13">
        <v>1</v>
      </c>
      <c r="D104" s="92">
        <v>0</v>
      </c>
      <c r="E104" s="13">
        <v>0</v>
      </c>
      <c r="F104" s="13">
        <v>0</v>
      </c>
      <c r="G104" s="13">
        <v>0</v>
      </c>
      <c r="H104" s="13">
        <v>0</v>
      </c>
      <c r="I104" s="13">
        <v>0</v>
      </c>
    </row>
    <row r="105" spans="2:9" x14ac:dyDescent="0.25">
      <c r="B105" s="41" t="s">
        <v>53</v>
      </c>
      <c r="C105" s="13">
        <v>0</v>
      </c>
      <c r="D105" s="92">
        <v>3</v>
      </c>
      <c r="E105" s="13">
        <v>3</v>
      </c>
      <c r="F105" s="13">
        <v>7</v>
      </c>
      <c r="G105" s="13">
        <v>3</v>
      </c>
      <c r="H105" s="13">
        <v>0</v>
      </c>
      <c r="I105" s="13">
        <v>0</v>
      </c>
    </row>
    <row r="106" spans="2:9" x14ac:dyDescent="0.25">
      <c r="B106" s="41" t="s">
        <v>54</v>
      </c>
      <c r="C106" s="13">
        <v>0</v>
      </c>
      <c r="D106" s="92">
        <v>0</v>
      </c>
      <c r="E106" s="13">
        <v>1</v>
      </c>
      <c r="F106" s="13">
        <v>1</v>
      </c>
      <c r="G106" s="13">
        <v>0</v>
      </c>
      <c r="H106" s="13">
        <v>0</v>
      </c>
      <c r="I106" s="13">
        <v>0</v>
      </c>
    </row>
    <row r="107" spans="2:9" x14ac:dyDescent="0.25">
      <c r="B107" s="41" t="s">
        <v>55</v>
      </c>
      <c r="C107" s="13">
        <v>0</v>
      </c>
      <c r="D107" s="92">
        <v>1</v>
      </c>
      <c r="E107" s="13">
        <v>0</v>
      </c>
      <c r="F107" s="13">
        <v>0</v>
      </c>
      <c r="G107" s="13">
        <v>0</v>
      </c>
      <c r="H107" s="13">
        <v>0</v>
      </c>
      <c r="I107" s="13">
        <v>0</v>
      </c>
    </row>
    <row r="108" spans="2:9" x14ac:dyDescent="0.25">
      <c r="B108" s="41" t="s">
        <v>56</v>
      </c>
      <c r="C108" s="13">
        <v>0</v>
      </c>
      <c r="D108" s="92">
        <v>1</v>
      </c>
      <c r="E108" s="13">
        <v>1</v>
      </c>
      <c r="F108" s="13">
        <v>0</v>
      </c>
      <c r="G108" s="13">
        <v>0</v>
      </c>
      <c r="H108" s="13">
        <v>0</v>
      </c>
      <c r="I108" s="13">
        <v>0</v>
      </c>
    </row>
    <row r="109" spans="2:9" x14ac:dyDescent="0.25">
      <c r="B109" s="41" t="s">
        <v>57</v>
      </c>
      <c r="C109" s="13">
        <v>0</v>
      </c>
      <c r="D109" s="92">
        <v>11</v>
      </c>
      <c r="E109" s="13">
        <v>0</v>
      </c>
      <c r="F109" s="13">
        <v>0</v>
      </c>
      <c r="G109" s="13">
        <v>0</v>
      </c>
      <c r="H109" s="13">
        <v>0</v>
      </c>
      <c r="I109" s="13">
        <v>0</v>
      </c>
    </row>
    <row r="110" spans="2:9" ht="45.75" customHeight="1" x14ac:dyDescent="0.25">
      <c r="B110" s="88" t="s">
        <v>58</v>
      </c>
      <c r="C110" s="82">
        <f t="shared" ref="C110:H110" si="0">C112+C113+C114+C115+C116+C117+C118+C119+C120+C121+C122+C124+C125</f>
        <v>7</v>
      </c>
      <c r="D110" s="84">
        <f t="shared" si="0"/>
        <v>12</v>
      </c>
      <c r="E110" s="83">
        <f t="shared" si="0"/>
        <v>11</v>
      </c>
      <c r="F110" s="82">
        <f t="shared" si="0"/>
        <v>9</v>
      </c>
      <c r="G110" s="86">
        <f>G115+G117+G123+G124</f>
        <v>4</v>
      </c>
      <c r="H110" s="86">
        <f t="shared" si="0"/>
        <v>0</v>
      </c>
      <c r="I110" s="87">
        <v>0</v>
      </c>
    </row>
    <row r="111" spans="2:9" x14ac:dyDescent="0.25">
      <c r="B111" s="27" t="s">
        <v>9</v>
      </c>
      <c r="C111" s="27"/>
      <c r="D111" s="91"/>
      <c r="E111" s="27"/>
      <c r="F111" s="27"/>
      <c r="G111" s="27"/>
      <c r="H111" s="27"/>
      <c r="I111" s="27"/>
    </row>
    <row r="112" spans="2:9" ht="45" x14ac:dyDescent="0.25">
      <c r="B112" s="93" t="s">
        <v>59</v>
      </c>
      <c r="C112" s="13">
        <v>0</v>
      </c>
      <c r="D112" s="92">
        <v>4</v>
      </c>
      <c r="E112" s="13">
        <v>3</v>
      </c>
      <c r="F112" s="13">
        <v>4</v>
      </c>
      <c r="G112" s="13">
        <v>0</v>
      </c>
      <c r="H112" s="13">
        <v>0</v>
      </c>
      <c r="I112" s="13">
        <v>0</v>
      </c>
    </row>
    <row r="113" spans="2:9" x14ac:dyDescent="0.25">
      <c r="B113" s="93" t="s">
        <v>60</v>
      </c>
      <c r="C113" s="13">
        <v>4</v>
      </c>
      <c r="D113" s="92">
        <v>0</v>
      </c>
      <c r="E113" s="13">
        <v>0</v>
      </c>
      <c r="F113" s="13">
        <v>0</v>
      </c>
      <c r="G113" s="13">
        <v>0</v>
      </c>
      <c r="H113" s="13">
        <v>0</v>
      </c>
      <c r="I113" s="13">
        <v>0</v>
      </c>
    </row>
    <row r="114" spans="2:9" x14ac:dyDescent="0.25">
      <c r="B114" s="41" t="s">
        <v>61</v>
      </c>
      <c r="C114" s="13">
        <v>0</v>
      </c>
      <c r="D114" s="92">
        <v>2</v>
      </c>
      <c r="E114" s="13">
        <v>1</v>
      </c>
      <c r="F114" s="13">
        <v>1</v>
      </c>
      <c r="G114" s="13">
        <v>0</v>
      </c>
      <c r="H114" s="13">
        <v>0</v>
      </c>
      <c r="I114" s="13">
        <v>0</v>
      </c>
    </row>
    <row r="115" spans="2:9" x14ac:dyDescent="0.25">
      <c r="B115" s="94" t="s">
        <v>62</v>
      </c>
      <c r="C115" s="13">
        <v>0</v>
      </c>
      <c r="D115" s="92">
        <v>1</v>
      </c>
      <c r="E115" s="13">
        <v>1</v>
      </c>
      <c r="F115" s="13">
        <v>1</v>
      </c>
      <c r="G115" s="13">
        <v>1</v>
      </c>
      <c r="H115" s="13">
        <v>0</v>
      </c>
      <c r="I115" s="13">
        <v>0</v>
      </c>
    </row>
    <row r="116" spans="2:9" x14ac:dyDescent="0.25">
      <c r="B116" s="41" t="s">
        <v>63</v>
      </c>
      <c r="C116" s="13">
        <v>0</v>
      </c>
      <c r="D116" s="92">
        <v>0</v>
      </c>
      <c r="E116" s="13">
        <v>1</v>
      </c>
      <c r="F116" s="13">
        <v>1</v>
      </c>
      <c r="G116" s="13">
        <v>0</v>
      </c>
      <c r="H116" s="13">
        <v>0</v>
      </c>
      <c r="I116" s="13">
        <v>0</v>
      </c>
    </row>
    <row r="117" spans="2:9" x14ac:dyDescent="0.25">
      <c r="B117" s="41" t="s">
        <v>64</v>
      </c>
      <c r="C117" s="13">
        <v>0</v>
      </c>
      <c r="D117" s="92">
        <v>0</v>
      </c>
      <c r="E117" s="13">
        <v>0</v>
      </c>
      <c r="F117" s="13">
        <v>0</v>
      </c>
      <c r="G117" s="13">
        <v>1</v>
      </c>
      <c r="H117" s="13">
        <v>0</v>
      </c>
      <c r="I117" s="13">
        <v>0</v>
      </c>
    </row>
    <row r="118" spans="2:9" x14ac:dyDescent="0.25">
      <c r="B118" s="41" t="s">
        <v>65</v>
      </c>
      <c r="C118" s="13">
        <v>0</v>
      </c>
      <c r="D118" s="92">
        <v>0</v>
      </c>
      <c r="E118" s="13">
        <v>1</v>
      </c>
      <c r="F118" s="13">
        <v>1</v>
      </c>
      <c r="G118" s="13">
        <v>0</v>
      </c>
      <c r="H118" s="13">
        <v>0</v>
      </c>
      <c r="I118" s="13">
        <v>0</v>
      </c>
    </row>
    <row r="119" spans="2:9" x14ac:dyDescent="0.25">
      <c r="B119" s="41" t="s">
        <v>66</v>
      </c>
      <c r="C119" s="13">
        <v>0</v>
      </c>
      <c r="D119" s="92">
        <v>0</v>
      </c>
      <c r="E119" s="13">
        <v>0</v>
      </c>
      <c r="F119" s="13">
        <v>0</v>
      </c>
      <c r="G119" s="13">
        <v>0</v>
      </c>
      <c r="H119" s="13">
        <v>0</v>
      </c>
      <c r="I119" s="13">
        <v>0</v>
      </c>
    </row>
    <row r="120" spans="2:9" x14ac:dyDescent="0.25">
      <c r="B120" s="41" t="s">
        <v>67</v>
      </c>
      <c r="C120" s="13">
        <v>0</v>
      </c>
      <c r="D120" s="92">
        <v>0</v>
      </c>
      <c r="E120" s="13">
        <v>1</v>
      </c>
      <c r="F120" s="13">
        <v>0</v>
      </c>
      <c r="G120" s="13">
        <v>0</v>
      </c>
      <c r="H120" s="13">
        <v>0</v>
      </c>
      <c r="I120" s="13">
        <v>0</v>
      </c>
    </row>
    <row r="121" spans="2:9" x14ac:dyDescent="0.25">
      <c r="B121" s="41" t="s">
        <v>68</v>
      </c>
      <c r="C121" s="13">
        <v>3</v>
      </c>
      <c r="D121" s="92">
        <v>0</v>
      </c>
      <c r="E121" s="13">
        <v>0</v>
      </c>
      <c r="F121" s="13">
        <v>0</v>
      </c>
      <c r="G121" s="13">
        <v>0</v>
      </c>
      <c r="H121" s="13">
        <v>0</v>
      </c>
      <c r="I121" s="13">
        <v>0</v>
      </c>
    </row>
    <row r="122" spans="2:9" x14ac:dyDescent="0.25">
      <c r="B122" s="41" t="s">
        <v>69</v>
      </c>
      <c r="C122" s="13">
        <v>0</v>
      </c>
      <c r="D122" s="92">
        <v>0</v>
      </c>
      <c r="E122" s="13">
        <v>0</v>
      </c>
      <c r="F122" s="13">
        <v>0</v>
      </c>
      <c r="G122" s="13">
        <v>0</v>
      </c>
      <c r="H122" s="13">
        <v>0</v>
      </c>
      <c r="I122" s="13">
        <v>0</v>
      </c>
    </row>
    <row r="123" spans="2:9" x14ac:dyDescent="0.25">
      <c r="B123" s="41" t="s">
        <v>70</v>
      </c>
      <c r="C123" s="13">
        <v>0</v>
      </c>
      <c r="D123" s="92">
        <v>0</v>
      </c>
      <c r="E123" s="13">
        <v>0</v>
      </c>
      <c r="F123" s="13">
        <v>0</v>
      </c>
      <c r="G123" s="13">
        <v>1</v>
      </c>
      <c r="H123" s="13">
        <v>0</v>
      </c>
      <c r="I123" s="13">
        <v>0</v>
      </c>
    </row>
    <row r="124" spans="2:9" x14ac:dyDescent="0.25">
      <c r="B124" s="41" t="s">
        <v>71</v>
      </c>
      <c r="C124" s="13">
        <v>0</v>
      </c>
      <c r="D124" s="92">
        <v>3</v>
      </c>
      <c r="E124" s="13">
        <v>1</v>
      </c>
      <c r="F124" s="13">
        <v>1</v>
      </c>
      <c r="G124" s="13">
        <v>1</v>
      </c>
      <c r="H124" s="13">
        <v>0</v>
      </c>
      <c r="I124" s="13">
        <v>0</v>
      </c>
    </row>
    <row r="125" spans="2:9" x14ac:dyDescent="0.25">
      <c r="B125" s="41" t="s">
        <v>72</v>
      </c>
      <c r="C125" s="13">
        <v>0</v>
      </c>
      <c r="D125" s="92">
        <v>2</v>
      </c>
      <c r="E125" s="13">
        <v>2</v>
      </c>
      <c r="F125" s="13">
        <v>0</v>
      </c>
      <c r="G125" s="13">
        <v>0</v>
      </c>
      <c r="H125" s="13">
        <v>0</v>
      </c>
      <c r="I125" s="13">
        <v>0</v>
      </c>
    </row>
    <row r="126" spans="2:9" x14ac:dyDescent="0.25">
      <c r="B126" s="87" t="s">
        <v>29</v>
      </c>
      <c r="C126" s="86">
        <v>0</v>
      </c>
      <c r="D126" s="86">
        <v>0</v>
      </c>
      <c r="E126" s="86">
        <v>0</v>
      </c>
      <c r="F126" s="86">
        <v>0</v>
      </c>
      <c r="G126" s="86">
        <v>0</v>
      </c>
      <c r="H126" s="86">
        <v>0</v>
      </c>
      <c r="I126" s="86">
        <v>0</v>
      </c>
    </row>
    <row r="128" spans="2:9" x14ac:dyDescent="0.25">
      <c r="B128" s="1" t="s">
        <v>73</v>
      </c>
    </row>
    <row r="130" spans="2:7" x14ac:dyDescent="0.25">
      <c r="B130" s="95" t="s">
        <v>1</v>
      </c>
      <c r="C130" s="95" t="s">
        <v>74</v>
      </c>
      <c r="D130" s="71" t="s">
        <v>75</v>
      </c>
      <c r="E130" s="71"/>
      <c r="F130" s="71"/>
      <c r="G130" s="71"/>
    </row>
    <row r="131" spans="2:7" ht="30.75" thickBot="1" x14ac:dyDescent="0.3">
      <c r="B131" s="96"/>
      <c r="C131" s="96"/>
      <c r="D131" s="97" t="s">
        <v>76</v>
      </c>
      <c r="E131" s="97" t="s">
        <v>77</v>
      </c>
      <c r="F131" s="97" t="s">
        <v>13</v>
      </c>
      <c r="G131" s="98" t="s">
        <v>78</v>
      </c>
    </row>
    <row r="132" spans="2:7" ht="15.75" thickTop="1" x14ac:dyDescent="0.25">
      <c r="B132" s="99" t="s">
        <v>15</v>
      </c>
      <c r="C132" s="100" t="s">
        <v>79</v>
      </c>
      <c r="D132" s="7">
        <v>1</v>
      </c>
      <c r="E132" s="7">
        <v>0</v>
      </c>
      <c r="F132" s="101">
        <v>0</v>
      </c>
      <c r="G132" s="7">
        <v>1</v>
      </c>
    </row>
    <row r="133" spans="2:7" x14ac:dyDescent="0.25">
      <c r="B133" s="102"/>
      <c r="C133" s="103" t="s">
        <v>80</v>
      </c>
      <c r="D133" s="13">
        <v>7</v>
      </c>
      <c r="E133" s="13">
        <v>1</v>
      </c>
      <c r="F133" s="104">
        <v>0</v>
      </c>
      <c r="G133" s="13">
        <v>8</v>
      </c>
    </row>
    <row r="134" spans="2:7" ht="15.75" thickBot="1" x14ac:dyDescent="0.3">
      <c r="B134" s="105"/>
      <c r="C134" s="106" t="s">
        <v>81</v>
      </c>
      <c r="D134" s="19">
        <v>3</v>
      </c>
      <c r="E134" s="19">
        <v>0</v>
      </c>
      <c r="F134" s="107">
        <v>0</v>
      </c>
      <c r="G134" s="19">
        <v>3</v>
      </c>
    </row>
    <row r="135" spans="2:7" x14ac:dyDescent="0.25">
      <c r="B135" s="108" t="s">
        <v>14</v>
      </c>
      <c r="C135" s="109" t="s">
        <v>82</v>
      </c>
      <c r="D135" s="110">
        <v>1</v>
      </c>
      <c r="E135" s="111">
        <v>0</v>
      </c>
      <c r="F135" s="111">
        <v>0</v>
      </c>
      <c r="G135" s="110">
        <v>1</v>
      </c>
    </row>
    <row r="136" spans="2:7" x14ac:dyDescent="0.25">
      <c r="B136" s="102"/>
      <c r="C136" s="112" t="s">
        <v>83</v>
      </c>
      <c r="D136" s="13">
        <v>5</v>
      </c>
      <c r="E136" s="104">
        <v>0</v>
      </c>
      <c r="F136" s="104">
        <v>0</v>
      </c>
      <c r="G136" s="13">
        <v>5</v>
      </c>
    </row>
    <row r="137" spans="2:7" x14ac:dyDescent="0.25">
      <c r="B137" s="102"/>
      <c r="C137" s="103" t="s">
        <v>84</v>
      </c>
      <c r="D137" s="13">
        <v>15</v>
      </c>
      <c r="E137" s="104">
        <v>0</v>
      </c>
      <c r="F137" s="104">
        <v>0</v>
      </c>
      <c r="G137" s="13">
        <v>15</v>
      </c>
    </row>
    <row r="138" spans="2:7" x14ac:dyDescent="0.25">
      <c r="B138" s="102"/>
      <c r="C138" s="103" t="s">
        <v>79</v>
      </c>
      <c r="D138" s="13">
        <v>1</v>
      </c>
      <c r="E138" s="104">
        <v>0</v>
      </c>
      <c r="F138" s="104">
        <v>0</v>
      </c>
      <c r="G138" s="13">
        <v>1</v>
      </c>
    </row>
    <row r="139" spans="2:7" x14ac:dyDescent="0.25">
      <c r="B139" s="102"/>
      <c r="C139" s="103" t="s">
        <v>85</v>
      </c>
      <c r="D139" s="13">
        <v>10</v>
      </c>
      <c r="E139" s="104">
        <v>0</v>
      </c>
      <c r="F139" s="104">
        <v>0</v>
      </c>
      <c r="G139" s="13">
        <v>10</v>
      </c>
    </row>
    <row r="140" spans="2:7" x14ac:dyDescent="0.25">
      <c r="B140" s="102"/>
      <c r="C140" s="103" t="s">
        <v>80</v>
      </c>
      <c r="D140" s="13">
        <v>1</v>
      </c>
      <c r="E140" s="104">
        <v>0</v>
      </c>
      <c r="F140" s="104">
        <v>0</v>
      </c>
      <c r="G140" s="13">
        <v>1</v>
      </c>
    </row>
    <row r="141" spans="2:7" x14ac:dyDescent="0.25">
      <c r="B141" s="102"/>
      <c r="C141" s="103" t="s">
        <v>86</v>
      </c>
      <c r="D141" s="13">
        <v>2</v>
      </c>
      <c r="E141" s="104">
        <v>0</v>
      </c>
      <c r="F141" s="104">
        <v>0</v>
      </c>
      <c r="G141" s="13">
        <v>2</v>
      </c>
    </row>
    <row r="142" spans="2:7" x14ac:dyDescent="0.25">
      <c r="B142" s="102"/>
      <c r="C142" s="103" t="s">
        <v>87</v>
      </c>
      <c r="D142" s="13">
        <v>2</v>
      </c>
      <c r="E142" s="104">
        <v>0</v>
      </c>
      <c r="F142" s="104">
        <v>0</v>
      </c>
      <c r="G142" s="13">
        <v>2</v>
      </c>
    </row>
    <row r="143" spans="2:7" x14ac:dyDescent="0.25">
      <c r="B143" s="102"/>
      <c r="C143" s="103" t="s">
        <v>81</v>
      </c>
      <c r="D143" s="13">
        <v>1</v>
      </c>
      <c r="E143" s="104">
        <v>0</v>
      </c>
      <c r="F143" s="104">
        <v>0</v>
      </c>
      <c r="G143" s="13">
        <v>1</v>
      </c>
    </row>
    <row r="144" spans="2:7" x14ac:dyDescent="0.25">
      <c r="B144" s="102"/>
      <c r="C144" s="103" t="s">
        <v>88</v>
      </c>
      <c r="D144" s="13">
        <v>2</v>
      </c>
      <c r="E144" s="104">
        <v>0</v>
      </c>
      <c r="F144" s="104">
        <v>0</v>
      </c>
      <c r="G144" s="13">
        <v>2</v>
      </c>
    </row>
    <row r="145" spans="2:7" ht="15.75" thickBot="1" x14ac:dyDescent="0.3">
      <c r="B145" s="105"/>
      <c r="C145" s="106" t="s">
        <v>89</v>
      </c>
      <c r="D145" s="19">
        <v>1</v>
      </c>
      <c r="E145" s="107">
        <v>0</v>
      </c>
      <c r="F145" s="107">
        <v>0</v>
      </c>
      <c r="G145" s="19">
        <v>1</v>
      </c>
    </row>
    <row r="146" spans="2:7" x14ac:dyDescent="0.25">
      <c r="B146" s="102" t="s">
        <v>6</v>
      </c>
      <c r="C146" s="113" t="s">
        <v>90</v>
      </c>
      <c r="D146" s="23">
        <v>2</v>
      </c>
      <c r="E146" s="23">
        <v>0</v>
      </c>
      <c r="F146" s="23">
        <v>2</v>
      </c>
      <c r="G146" s="23">
        <f>SUM(D146:F146)</f>
        <v>4</v>
      </c>
    </row>
    <row r="147" spans="2:7" x14ac:dyDescent="0.25">
      <c r="B147" s="102"/>
      <c r="C147" s="103" t="s">
        <v>82</v>
      </c>
      <c r="D147" s="13">
        <v>1</v>
      </c>
      <c r="E147" s="13">
        <v>0</v>
      </c>
      <c r="F147" s="13">
        <v>1</v>
      </c>
      <c r="G147" s="13">
        <f t="shared" ref="G147:G182" si="1">SUM(D147:F147)</f>
        <v>2</v>
      </c>
    </row>
    <row r="148" spans="2:7" x14ac:dyDescent="0.25">
      <c r="B148" s="102"/>
      <c r="C148" s="114" t="s">
        <v>91</v>
      </c>
      <c r="D148" s="13">
        <v>1</v>
      </c>
      <c r="E148" s="13">
        <v>0</v>
      </c>
      <c r="F148" s="13">
        <v>0</v>
      </c>
      <c r="G148" s="13">
        <f t="shared" si="1"/>
        <v>1</v>
      </c>
    </row>
    <row r="149" spans="2:7" x14ac:dyDescent="0.25">
      <c r="B149" s="102"/>
      <c r="C149" s="114" t="s">
        <v>92</v>
      </c>
      <c r="D149" s="13">
        <v>1</v>
      </c>
      <c r="E149" s="13">
        <v>0</v>
      </c>
      <c r="F149" s="13">
        <v>0</v>
      </c>
      <c r="G149" s="13">
        <f t="shared" si="1"/>
        <v>1</v>
      </c>
    </row>
    <row r="150" spans="2:7" x14ac:dyDescent="0.25">
      <c r="B150" s="102"/>
      <c r="C150" s="114" t="s">
        <v>93</v>
      </c>
      <c r="D150" s="13">
        <v>0</v>
      </c>
      <c r="E150" s="13">
        <v>0</v>
      </c>
      <c r="F150" s="13">
        <v>1</v>
      </c>
      <c r="G150" s="13">
        <f t="shared" si="1"/>
        <v>1</v>
      </c>
    </row>
    <row r="151" spans="2:7" x14ac:dyDescent="0.25">
      <c r="B151" s="102"/>
      <c r="C151" s="103" t="s">
        <v>94</v>
      </c>
      <c r="D151" s="13">
        <v>10</v>
      </c>
      <c r="E151" s="13">
        <v>5</v>
      </c>
      <c r="F151" s="13">
        <v>2</v>
      </c>
      <c r="G151" s="13">
        <f t="shared" si="1"/>
        <v>17</v>
      </c>
    </row>
    <row r="152" spans="2:7" x14ac:dyDescent="0.25">
      <c r="B152" s="102"/>
      <c r="C152" s="103" t="s">
        <v>95</v>
      </c>
      <c r="D152" s="13">
        <v>1</v>
      </c>
      <c r="E152" s="13">
        <v>0</v>
      </c>
      <c r="F152" s="13">
        <v>1</v>
      </c>
      <c r="G152" s="13">
        <f t="shared" si="1"/>
        <v>2</v>
      </c>
    </row>
    <row r="153" spans="2:7" x14ac:dyDescent="0.25">
      <c r="B153" s="102"/>
      <c r="C153" s="114" t="s">
        <v>96</v>
      </c>
      <c r="D153" s="13">
        <v>0</v>
      </c>
      <c r="E153" s="13">
        <v>1</v>
      </c>
      <c r="F153" s="13">
        <v>0</v>
      </c>
      <c r="G153" s="13">
        <f t="shared" si="1"/>
        <v>1</v>
      </c>
    </row>
    <row r="154" spans="2:7" x14ac:dyDescent="0.25">
      <c r="B154" s="102"/>
      <c r="C154" s="103" t="s">
        <v>83</v>
      </c>
      <c r="D154" s="13">
        <v>2</v>
      </c>
      <c r="E154" s="13">
        <v>0</v>
      </c>
      <c r="F154" s="13">
        <v>8</v>
      </c>
      <c r="G154" s="13">
        <f t="shared" si="1"/>
        <v>10</v>
      </c>
    </row>
    <row r="155" spans="2:7" x14ac:dyDescent="0.25">
      <c r="B155" s="102"/>
      <c r="C155" s="103" t="s">
        <v>97</v>
      </c>
      <c r="D155" s="13">
        <v>0</v>
      </c>
      <c r="E155" s="13">
        <v>0</v>
      </c>
      <c r="F155" s="13">
        <v>1</v>
      </c>
      <c r="G155" s="13">
        <f t="shared" si="1"/>
        <v>1</v>
      </c>
    </row>
    <row r="156" spans="2:7" x14ac:dyDescent="0.25">
      <c r="B156" s="102"/>
      <c r="C156" s="114" t="s">
        <v>84</v>
      </c>
      <c r="D156" s="13">
        <v>3</v>
      </c>
      <c r="E156" s="13">
        <v>3</v>
      </c>
      <c r="F156" s="13">
        <v>0</v>
      </c>
      <c r="G156" s="13">
        <f t="shared" si="1"/>
        <v>6</v>
      </c>
    </row>
    <row r="157" spans="2:7" x14ac:dyDescent="0.25">
      <c r="B157" s="102"/>
      <c r="C157" s="103" t="s">
        <v>79</v>
      </c>
      <c r="D157" s="13">
        <v>3</v>
      </c>
      <c r="E157" s="13">
        <v>0</v>
      </c>
      <c r="F157" s="13">
        <v>4</v>
      </c>
      <c r="G157" s="13">
        <f t="shared" si="1"/>
        <v>7</v>
      </c>
    </row>
    <row r="158" spans="2:7" x14ac:dyDescent="0.25">
      <c r="B158" s="102"/>
      <c r="C158" s="103" t="s">
        <v>98</v>
      </c>
      <c r="D158" s="13">
        <v>74</v>
      </c>
      <c r="E158" s="13">
        <v>66</v>
      </c>
      <c r="F158" s="13">
        <v>44</v>
      </c>
      <c r="G158" s="13">
        <f t="shared" si="1"/>
        <v>184</v>
      </c>
    </row>
    <row r="159" spans="2:7" x14ac:dyDescent="0.25">
      <c r="B159" s="102"/>
      <c r="C159" s="114" t="s">
        <v>85</v>
      </c>
      <c r="D159" s="13">
        <v>1</v>
      </c>
      <c r="E159" s="13">
        <v>1</v>
      </c>
      <c r="F159" s="13">
        <v>0</v>
      </c>
      <c r="G159" s="13">
        <f t="shared" si="1"/>
        <v>2</v>
      </c>
    </row>
    <row r="160" spans="2:7" x14ac:dyDescent="0.25">
      <c r="B160" s="102"/>
      <c r="C160" s="103" t="s">
        <v>80</v>
      </c>
      <c r="D160" s="13">
        <v>20</v>
      </c>
      <c r="E160" s="13">
        <v>5</v>
      </c>
      <c r="F160" s="13">
        <v>8</v>
      </c>
      <c r="G160" s="13">
        <f t="shared" si="1"/>
        <v>33</v>
      </c>
    </row>
    <row r="161" spans="2:7" x14ac:dyDescent="0.25">
      <c r="B161" s="102"/>
      <c r="C161" s="103" t="s">
        <v>99</v>
      </c>
      <c r="D161" s="13">
        <v>0</v>
      </c>
      <c r="E161" s="13">
        <v>2</v>
      </c>
      <c r="F161" s="13">
        <v>4</v>
      </c>
      <c r="G161" s="13">
        <f t="shared" si="1"/>
        <v>6</v>
      </c>
    </row>
    <row r="162" spans="2:7" x14ac:dyDescent="0.25">
      <c r="B162" s="102"/>
      <c r="C162" s="114" t="s">
        <v>100</v>
      </c>
      <c r="D162" s="13">
        <v>27</v>
      </c>
      <c r="E162" s="13">
        <v>6</v>
      </c>
      <c r="F162" s="13">
        <v>3</v>
      </c>
      <c r="G162" s="13">
        <f t="shared" si="1"/>
        <v>36</v>
      </c>
    </row>
    <row r="163" spans="2:7" x14ac:dyDescent="0.25">
      <c r="B163" s="102"/>
      <c r="C163" s="103" t="s">
        <v>101</v>
      </c>
      <c r="D163" s="13">
        <v>2</v>
      </c>
      <c r="E163" s="13">
        <v>7</v>
      </c>
      <c r="F163" s="13">
        <v>11</v>
      </c>
      <c r="G163" s="13">
        <f t="shared" si="1"/>
        <v>20</v>
      </c>
    </row>
    <row r="164" spans="2:7" x14ac:dyDescent="0.25">
      <c r="B164" s="102"/>
      <c r="C164" s="103" t="s">
        <v>102</v>
      </c>
      <c r="D164" s="13">
        <v>3</v>
      </c>
      <c r="E164" s="13">
        <v>2</v>
      </c>
      <c r="F164" s="13">
        <v>5</v>
      </c>
      <c r="G164" s="13">
        <f t="shared" si="1"/>
        <v>10</v>
      </c>
    </row>
    <row r="165" spans="2:7" x14ac:dyDescent="0.25">
      <c r="B165" s="102"/>
      <c r="C165" s="103" t="s">
        <v>86</v>
      </c>
      <c r="D165" s="13">
        <v>1</v>
      </c>
      <c r="E165" s="13">
        <v>1</v>
      </c>
      <c r="F165" s="13">
        <v>1</v>
      </c>
      <c r="G165" s="13">
        <f t="shared" si="1"/>
        <v>3</v>
      </c>
    </row>
    <row r="166" spans="2:7" x14ac:dyDescent="0.25">
      <c r="B166" s="102"/>
      <c r="C166" s="114" t="s">
        <v>87</v>
      </c>
      <c r="D166" s="13">
        <v>3</v>
      </c>
      <c r="E166" s="13">
        <v>10</v>
      </c>
      <c r="F166" s="13"/>
      <c r="G166" s="13">
        <f t="shared" si="1"/>
        <v>13</v>
      </c>
    </row>
    <row r="167" spans="2:7" x14ac:dyDescent="0.25">
      <c r="B167" s="102"/>
      <c r="C167" s="103" t="s">
        <v>103</v>
      </c>
      <c r="D167" s="13">
        <v>12</v>
      </c>
      <c r="E167" s="13">
        <v>2</v>
      </c>
      <c r="F167" s="13">
        <v>5</v>
      </c>
      <c r="G167" s="13">
        <f t="shared" si="1"/>
        <v>19</v>
      </c>
    </row>
    <row r="168" spans="2:7" x14ac:dyDescent="0.25">
      <c r="B168" s="102"/>
      <c r="C168" s="103" t="s">
        <v>81</v>
      </c>
      <c r="D168" s="13">
        <v>1</v>
      </c>
      <c r="E168" s="13">
        <v>7</v>
      </c>
      <c r="F168" s="13">
        <v>4</v>
      </c>
      <c r="G168" s="13">
        <f t="shared" si="1"/>
        <v>12</v>
      </c>
    </row>
    <row r="169" spans="2:7" x14ac:dyDescent="0.25">
      <c r="B169" s="102"/>
      <c r="C169" s="114" t="s">
        <v>104</v>
      </c>
      <c r="D169" s="13">
        <v>0</v>
      </c>
      <c r="E169" s="13">
        <v>1</v>
      </c>
      <c r="F169" s="13"/>
      <c r="G169" s="13">
        <f t="shared" si="1"/>
        <v>1</v>
      </c>
    </row>
    <row r="170" spans="2:7" x14ac:dyDescent="0.25">
      <c r="B170" s="102"/>
      <c r="C170" s="114" t="s">
        <v>105</v>
      </c>
      <c r="D170" s="13">
        <v>4</v>
      </c>
      <c r="E170" s="13">
        <v>1</v>
      </c>
      <c r="F170" s="13"/>
      <c r="G170" s="13">
        <f t="shared" si="1"/>
        <v>5</v>
      </c>
    </row>
    <row r="171" spans="2:7" x14ac:dyDescent="0.25">
      <c r="B171" s="102"/>
      <c r="C171" s="103" t="s">
        <v>106</v>
      </c>
      <c r="D171" s="13">
        <v>0</v>
      </c>
      <c r="E171" s="13">
        <v>0</v>
      </c>
      <c r="F171" s="13">
        <v>1</v>
      </c>
      <c r="G171" s="13">
        <f t="shared" si="1"/>
        <v>1</v>
      </c>
    </row>
    <row r="172" spans="2:7" x14ac:dyDescent="0.25">
      <c r="B172" s="102"/>
      <c r="C172" s="114" t="s">
        <v>107</v>
      </c>
      <c r="D172" s="13">
        <v>0</v>
      </c>
      <c r="E172" s="13">
        <v>4</v>
      </c>
      <c r="F172" s="13"/>
      <c r="G172" s="13">
        <f t="shared" si="1"/>
        <v>4</v>
      </c>
    </row>
    <row r="173" spans="2:7" x14ac:dyDescent="0.25">
      <c r="B173" s="102"/>
      <c r="C173" s="103" t="s">
        <v>108</v>
      </c>
      <c r="D173" s="13">
        <v>0</v>
      </c>
      <c r="E173" s="13">
        <v>0</v>
      </c>
      <c r="F173" s="13">
        <v>1</v>
      </c>
      <c r="G173" s="13">
        <f t="shared" si="1"/>
        <v>1</v>
      </c>
    </row>
    <row r="174" spans="2:7" x14ac:dyDescent="0.25">
      <c r="B174" s="102"/>
      <c r="C174" s="103" t="s">
        <v>88</v>
      </c>
      <c r="D174" s="13">
        <v>16</v>
      </c>
      <c r="E174" s="13">
        <v>5</v>
      </c>
      <c r="F174" s="13">
        <v>6</v>
      </c>
      <c r="G174" s="13">
        <f t="shared" si="1"/>
        <v>27</v>
      </c>
    </row>
    <row r="175" spans="2:7" x14ac:dyDescent="0.25">
      <c r="B175" s="102"/>
      <c r="C175" s="103" t="s">
        <v>89</v>
      </c>
      <c r="D175" s="13">
        <v>8</v>
      </c>
      <c r="E175" s="13">
        <v>8</v>
      </c>
      <c r="F175" s="13">
        <v>8</v>
      </c>
      <c r="G175" s="13">
        <f t="shared" si="1"/>
        <v>24</v>
      </c>
    </row>
    <row r="176" spans="2:7" x14ac:dyDescent="0.25">
      <c r="B176" s="102"/>
      <c r="C176" s="103" t="s">
        <v>109</v>
      </c>
      <c r="D176" s="13">
        <v>1</v>
      </c>
      <c r="E176" s="13">
        <v>2</v>
      </c>
      <c r="F176" s="13">
        <v>10</v>
      </c>
      <c r="G176" s="13">
        <f t="shared" si="1"/>
        <v>13</v>
      </c>
    </row>
    <row r="177" spans="2:7" x14ac:dyDescent="0.25">
      <c r="B177" s="102"/>
      <c r="C177" s="103" t="s">
        <v>110</v>
      </c>
      <c r="D177" s="13">
        <v>0</v>
      </c>
      <c r="E177" s="13">
        <v>0</v>
      </c>
      <c r="F177" s="13">
        <v>1</v>
      </c>
      <c r="G177" s="13">
        <f t="shared" si="1"/>
        <v>1</v>
      </c>
    </row>
    <row r="178" spans="2:7" x14ac:dyDescent="0.25">
      <c r="B178" s="102"/>
      <c r="C178" s="103" t="s">
        <v>111</v>
      </c>
      <c r="D178" s="13">
        <v>5</v>
      </c>
      <c r="E178" s="13">
        <v>10</v>
      </c>
      <c r="F178" s="13">
        <v>4</v>
      </c>
      <c r="G178" s="13">
        <f t="shared" si="1"/>
        <v>19</v>
      </c>
    </row>
    <row r="179" spans="2:7" x14ac:dyDescent="0.25">
      <c r="B179" s="102"/>
      <c r="C179" s="114" t="s">
        <v>112</v>
      </c>
      <c r="D179" s="13">
        <v>1</v>
      </c>
      <c r="E179" s="13">
        <v>4</v>
      </c>
      <c r="F179" s="13"/>
      <c r="G179" s="13">
        <f t="shared" si="1"/>
        <v>5</v>
      </c>
    </row>
    <row r="180" spans="2:7" x14ac:dyDescent="0.25">
      <c r="B180" s="102"/>
      <c r="C180" s="114" t="s">
        <v>113</v>
      </c>
      <c r="D180" s="13">
        <v>8</v>
      </c>
      <c r="E180" s="13">
        <v>0</v>
      </c>
      <c r="F180" s="13"/>
      <c r="G180" s="13">
        <f t="shared" si="1"/>
        <v>8</v>
      </c>
    </row>
    <row r="181" spans="2:7" x14ac:dyDescent="0.25">
      <c r="B181" s="102"/>
      <c r="C181" s="103" t="s">
        <v>114</v>
      </c>
      <c r="D181" s="13">
        <v>0</v>
      </c>
      <c r="E181" s="13">
        <v>0</v>
      </c>
      <c r="F181" s="13">
        <v>2</v>
      </c>
      <c r="G181" s="13">
        <f t="shared" si="1"/>
        <v>2</v>
      </c>
    </row>
    <row r="182" spans="2:7" x14ac:dyDescent="0.25">
      <c r="B182" s="115"/>
      <c r="C182" s="103" t="s">
        <v>115</v>
      </c>
      <c r="D182" s="13">
        <v>0</v>
      </c>
      <c r="E182" s="13">
        <v>4</v>
      </c>
      <c r="F182" s="13">
        <v>2</v>
      </c>
      <c r="G182" s="116">
        <f t="shared" si="1"/>
        <v>6</v>
      </c>
    </row>
    <row r="183" spans="2:7" x14ac:dyDescent="0.25">
      <c r="G183" s="117"/>
    </row>
  </sheetData>
  <mergeCells count="37">
    <mergeCell ref="B132:B134"/>
    <mergeCell ref="B135:B145"/>
    <mergeCell ref="B146:B182"/>
    <mergeCell ref="A79:G79"/>
    <mergeCell ref="B83:B85"/>
    <mergeCell ref="C83:I83"/>
    <mergeCell ref="D85:F85"/>
    <mergeCell ref="G85:H85"/>
    <mergeCell ref="B130:B131"/>
    <mergeCell ref="C130:C131"/>
    <mergeCell ref="D130:G130"/>
    <mergeCell ref="A59:A63"/>
    <mergeCell ref="B59:B63"/>
    <mergeCell ref="A64:A73"/>
    <mergeCell ref="B64:B68"/>
    <mergeCell ref="B69:B73"/>
    <mergeCell ref="A74:A78"/>
    <mergeCell ref="B74:B78"/>
    <mergeCell ref="A34:G34"/>
    <mergeCell ref="A35:G35"/>
    <mergeCell ref="A36:F36"/>
    <mergeCell ref="A44:A58"/>
    <mergeCell ref="B44:B48"/>
    <mergeCell ref="B49:B53"/>
    <mergeCell ref="B54:B58"/>
    <mergeCell ref="A20:A27"/>
    <mergeCell ref="B20:B23"/>
    <mergeCell ref="B24:B27"/>
    <mergeCell ref="A28:A31"/>
    <mergeCell ref="B28:B31"/>
    <mergeCell ref="A33:G33"/>
    <mergeCell ref="A4:A15"/>
    <mergeCell ref="B4:B7"/>
    <mergeCell ref="B8:B11"/>
    <mergeCell ref="B12:B15"/>
    <mergeCell ref="A16:A19"/>
    <mergeCell ref="B16:B19"/>
  </mergeCells>
  <hyperlinks>
    <hyperlink ref="C132" r:id="rId1" display="https://www.iub.gov.lv/lv/iubcpv/parent/2450/clasif/main/" xr:uid="{7432DF2E-3C06-4EA0-9F2E-73F1735B10DA}"/>
    <hyperlink ref="C133" r:id="rId2" display="https://www.iub.gov.lv/lv/iubcpv/parent/3785/clasif/main/" xr:uid="{05C76C39-8EBF-457F-A774-2EDFADE5E4F2}"/>
    <hyperlink ref="C134" r:id="rId3" display="https://www.iub.gov.lv/lv/iubcpv/parent/7366/clasif/main/" xr:uid="{F85C4E17-142F-4004-A8EC-F208F5BF52EF}"/>
    <hyperlink ref="C135" r:id="rId4" display="https://www.iub.gov.lv/lv/iubcpv/parent/231/clasif/main/" xr:uid="{D9A64891-B1FC-4874-A965-3CACDE8D0FBC}"/>
    <hyperlink ref="C136" r:id="rId5" display="https://www.iub.gov.lv/lv/iubcpv/parent/1394/clasif/main/" xr:uid="{1173DB5C-1A70-4E4C-8494-17989F356CC2}"/>
    <hyperlink ref="C154" r:id="rId6" display="https://www.iub.gov.lv/lv/iubcpv/parent/1394/clasif/main/" xr:uid="{F9BB7D40-3D99-46FB-B90F-F8D18A50AC02}"/>
    <hyperlink ref="C151" r:id="rId7" display="https://www.iub.gov.lv/lv/iubcpv/parent/994/clasif/main/" xr:uid="{B6313ED3-0637-4331-B86D-FF5C4B5CA824}"/>
    <hyperlink ref="C152" r:id="rId8" display="https://www.iub.gov.lv/lv/iubcpv/parent/1188/clasif/main/" xr:uid="{6996FC58-8ABD-44BF-92B8-74C609C28485}"/>
    <hyperlink ref="C147" r:id="rId9" display="https://www.iub.gov.lv/lv/iubcpv/parent/231/clasif/main/" xr:uid="{961B0E58-5A1A-429E-8787-0C9ECFEBB4D1}"/>
    <hyperlink ref="C146" r:id="rId10" display="https://www.iub.gov.lv/lv/iubcpv/parent/1/clasif/main/" xr:uid="{0F925C7E-E4D5-4647-9D21-D8634DF4A25A}"/>
    <hyperlink ref="C155" r:id="rId11" display="https://www.iub.gov.lv/lv/iubcpv/parent/1686/clasif/main/" xr:uid="{34911088-BF66-4624-8E7D-A7725BE0039D}"/>
    <hyperlink ref="C137" r:id="rId12" display="https://www.iub.gov.lv/lv/iubcpv/parent/2087/clasif/main/" xr:uid="{0CD6C162-4548-4A30-820F-82F62D268FCA}"/>
    <hyperlink ref="C138" r:id="rId13" display="https://www.iub.gov.lv/lv/iubcpv/parent/2450/clasif/main/" xr:uid="{7BE95C8C-F13D-4275-AA91-1A30A84DCB0D}"/>
    <hyperlink ref="C157" r:id="rId14" display="https://www.iub.gov.lv/lv/iubcpv/parent/2450/clasif/main/" xr:uid="{A21E8023-0BC1-410E-96D1-B0F142AD3801}"/>
    <hyperlink ref="C158" r:id="rId15" display="https://www.iub.gov.lv/lv/iubcpv/parent/2676/clasif/main/" xr:uid="{00C8519A-A081-4A6F-87B7-8510A7F0AD3C}"/>
    <hyperlink ref="C139" r:id="rId16" display="https://www.iub.gov.lv/lv/iubcpv/parent/3317/clasif/main/" xr:uid="{D1F6A8B3-9194-46FC-9426-CC3D26D2021C}"/>
    <hyperlink ref="C140" r:id="rId17" display="https://www.iub.gov.lv/lv/iubcpv/parent/3785/clasif/main/" xr:uid="{9F99CB77-38FF-43B8-B5A2-66AE5B1080AC}"/>
    <hyperlink ref="C160" r:id="rId18" display="https://www.iub.gov.lv/lv/iubcpv/parent/3785/clasif/main/" xr:uid="{D7C58C01-1853-4C1B-A156-480D22C77E33}"/>
    <hyperlink ref="C161" r:id="rId19" display="https://www.iub.gov.lv/lv/iubcpv/parent/3995/clasif/main/" xr:uid="{C0258CEA-D4C8-4DF0-A7A8-E8B01F45D3A0}"/>
    <hyperlink ref="C163" r:id="rId20" display="https://www.iub.gov.lv/lv/iubcpv/parent/4656/clasif/main/" xr:uid="{DC2760A8-8873-41ED-A87E-10D1E1903325}"/>
    <hyperlink ref="C164" r:id="rId21" display="https://www.iub.gov.lv/lv/iubcpv/parent/5128/clasif/main/" xr:uid="{A9E49180-AACE-4D7D-8473-4EE47B6DCCAF}"/>
    <hyperlink ref="C141" r:id="rId22" display="https://www.iub.gov.lv/lv/iubcpv/parent/5807/clasif/main/" xr:uid="{5433B4E0-9184-4E68-863D-E416CDA1E963}"/>
    <hyperlink ref="C165" r:id="rId23" display="https://www.iub.gov.lv/lv/iubcpv/parent/5807/clasif/main/" xr:uid="{DA95BB1B-65E5-4F13-84F5-1B8F5DBCA377}"/>
    <hyperlink ref="C142" r:id="rId24" display="https://www.iub.gov.lv/lv/iubcpv/parent/6346/clasif/main/" xr:uid="{8547A8F3-4EA0-4D30-8A33-7C23EF4565B1}"/>
    <hyperlink ref="C167" r:id="rId25" display="https://www.iub.gov.lv/lv/iubcpv/parent/7168/clasif/main/" xr:uid="{E9704DED-4D0C-467C-8ECE-A11B75D53910}"/>
    <hyperlink ref="C143" r:id="rId26" display="https://www.iub.gov.lv/lv/iubcpv/parent/7366/clasif/main/" xr:uid="{8C79E96C-784D-4155-BAAA-F1BA3E3567E8}"/>
    <hyperlink ref="C168" r:id="rId27" display="https://www.iub.gov.lv/lv/iubcpv/parent/7366/clasif/main/" xr:uid="{A5C2F0B2-A855-4E21-8D55-586206D3625C}"/>
    <hyperlink ref="C171" r:id="rId28" display="https://www.iub.gov.lv/lv/iubcpv/parent/7739/clasif/main/" xr:uid="{9B3DDCE6-8045-49C4-82FB-5B10A216C826}"/>
    <hyperlink ref="C173" r:id="rId29" display="https://www.iub.gov.lv/lv/iubcpv/parent/7951/clasif/main/" xr:uid="{EB6B753B-2714-470A-9F41-9E4630FD928A}"/>
    <hyperlink ref="C144" r:id="rId30" display="https://www.iub.gov.lv/lv/iubcpv/parent/8076/clasif/main/" xr:uid="{437AE58D-A63E-42DF-9A40-B647F4E797C8}"/>
    <hyperlink ref="C174" r:id="rId31" display="https://www.iub.gov.lv/lv/iubcpv/parent/8076/clasif/main/" xr:uid="{C0DB6AE7-7F2E-4AFC-97D6-FA574F1C965B}"/>
    <hyperlink ref="C145" r:id="rId32" display="https://www.iub.gov.lv/lv/iubcpv/parent/8260/clasif/main/" xr:uid="{BE01D5C9-7165-49E3-8AB1-A7C7244916E9}"/>
    <hyperlink ref="C175" r:id="rId33" display="https://www.iub.gov.lv/lv/iubcpv/parent/8260/clasif/main/" xr:uid="{8E9E64A7-C3B6-4D6E-8DC2-B5009263EC9F}"/>
    <hyperlink ref="C176" r:id="rId34" display="https://www.iub.gov.lv/lv/iubcpv/parent/8512/clasif/main/" xr:uid="{6CCEA67B-CEB4-4622-A126-1D5E49D34206}"/>
    <hyperlink ref="C177" r:id="rId35" display="https://www.iub.gov.lv/lv/iubcpv/parent/8662/clasif/main/" xr:uid="{8614DFE4-4DD4-4AAC-BE13-4AFC476BFBC0}"/>
    <hyperlink ref="C178" r:id="rId36" display="https://www.iub.gov.lv/lv/iubcpv/parent/8716/clasif/main/" xr:uid="{9DC8A0C8-C49C-46DC-9AB6-2477217344E6}"/>
    <hyperlink ref="C181" r:id="rId37" display="https://www.iub.gov.lv/lv/iubcpv/parent/9068/clasif/main/" xr:uid="{E16688A8-235F-4D3B-B6AC-DED7EF0BE8A3}"/>
    <hyperlink ref="C182" r:id="rId38" display="https://www.iub.gov.lv/lv/iubcpv/parent/9265/clasif/main/" xr:uid="{EF884943-9E7A-41E7-98B4-A70A21288E6D}"/>
    <hyperlink ref="C148" r:id="rId39" display="https://www.iub.gov.lv/lv/iubcpv/parent/325/clasif/main/" xr:uid="{054B5530-F0CE-4EE4-A83E-EC76EC10E7E1}"/>
    <hyperlink ref="C149" r:id="rId40" display="https://www.iub.gov.lv/lv/iubcpv/parent/473/clasif/main/" xr:uid="{2232CA06-E25F-4B89-83DC-C8B7B0B69237}"/>
    <hyperlink ref="C150" r:id="rId41" display="https://www.iub.gov.lv/lv/iubcpv/parent/950/clasif/main/" xr:uid="{5BD73E75-76ED-4C86-BEE8-998F116C22FF}"/>
    <hyperlink ref="C153" r:id="rId42" display="https://www.iub.gov.lv/lv/iubcpv/parent/1285/clasif/main/" xr:uid="{F9D094AD-06EF-4F19-97D6-91558D7C5581}"/>
    <hyperlink ref="C156" r:id="rId43" display="https://www.iub.gov.lv/lv/iubcpv/parent/2087/clasif/main/" xr:uid="{EF2E5906-05FD-42E8-B80A-579E5DFBD5EC}"/>
    <hyperlink ref="C159" r:id="rId44" display="https://www.iub.gov.lv/lv/iubcpv/parent/3317/clasif/main/" xr:uid="{40DB0186-512A-4A47-A89C-CC004AB3E5B6}"/>
    <hyperlink ref="C166" r:id="rId45" display="https://www.iub.gov.lv/lv/iubcpv/parent/6346/clasif/main/" xr:uid="{C4C58CCA-34E6-4DCF-962E-4C15361D38F0}"/>
    <hyperlink ref="C169" r:id="rId46" display="https://www.iub.gov.lv/lv/iubcpv/parent/7590/clasif/main/" xr:uid="{7ECEC352-7DA5-4E3A-83E9-441A174ACA05}"/>
    <hyperlink ref="C170" r:id="rId47" display="https://www.iub.gov.lv/lv/iubcpv/parent/7700/clasif/main/" xr:uid="{734C1AFF-DBAB-4EC2-8EB5-8DD8E17E16CA}"/>
    <hyperlink ref="C172" r:id="rId48" display="https://www.iub.gov.lv/lv/iubcpv/parent/7794/clasif/main/" xr:uid="{75FA530F-5773-4AA8-84F9-B6CD285F196B}"/>
    <hyperlink ref="C179" r:id="rId49" display="https://www.iub.gov.lv/lv/iubcpv/parent/8915/clasif/main/" xr:uid="{FE8E59CF-3392-4CF2-82D6-3F041B4EDB3F}"/>
    <hyperlink ref="C180" r:id="rId50" display="https://www.iub.gov.lv/lv/iubcpv/parent/8970/clasif/main/" xr:uid="{F7A33439-4251-4A9B-8B38-C7BE6A611FC4}"/>
    <hyperlink ref="C162" r:id="rId51" display="https://www.iub.gov.lv/lv/iubcpv/parent/4340/clasif/main/" xr:uid="{93D47972-6D25-4767-9811-F4494377A1BB}"/>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1</vt:i4>
      </vt:variant>
    </vt:vector>
  </HeadingPairs>
  <TitlesOfParts>
    <vt:vector size="1" baseType="lpstr">
      <vt:lpstr>Lapa1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Renāte Kundziņa</dc:creator>
  <cp:lastModifiedBy>Renāte Kundziņa</cp:lastModifiedBy>
  <dcterms:created xsi:type="dcterms:W3CDTF">2020-01-31T09:16:00Z</dcterms:created>
  <dcterms:modified xsi:type="dcterms:W3CDTF">2020-01-31T09:18:22Z</dcterms:modified>
</cp:coreProperties>
</file>