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I:\Statistika\Renate\Laikrindas\2020\Pārtika\"/>
    </mc:Choice>
  </mc:AlternateContent>
  <xr:revisionPtr revIDLastSave="0" documentId="13_ncr:1_{1FCADE19-F8EC-47E9-8A85-1590375286C7}" xr6:coauthVersionLast="46" xr6:coauthVersionMax="46" xr10:uidLastSave="{00000000-0000-0000-0000-000000000000}"/>
  <bookViews>
    <workbookView xWindow="2745" yWindow="1005" windowWidth="21600" windowHeight="16425" activeTab="4" xr2:uid="{00000000-000D-0000-FFFF-FFFF00000000}"/>
  </bookViews>
  <sheets>
    <sheet name="2020_4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D17" i="2" l="1"/>
  <c r="C17" i="2"/>
  <c r="B17" i="2"/>
  <c r="F6" i="2" l="1"/>
  <c r="G5" i="2" s="1"/>
  <c r="G4" i="2" l="1"/>
  <c r="F8" i="2"/>
  <c r="F7" i="2"/>
  <c r="D8" i="2"/>
  <c r="D7" i="2"/>
  <c r="E7" i="1" l="1"/>
  <c r="F7" i="1" l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<sst xmlns="http://schemas.openxmlformats.org/spreadsheetml/2006/main" count="330" uniqueCount="159">
  <si>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</si>
  <si>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</si>
  <si>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</si>
  <si>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</si>
  <si>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</si>
  <si>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</si>
  <si>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</si>
  <si>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</si>
  <si>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</si>
  <si>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</si>
  <si>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</si>
  <si>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</si>
  <si>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</si>
  <si>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</si>
  <si>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</si>
  <si>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</si>
  <si>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</si>
  <si>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</si>
  <si>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</si>
  <si>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</si>
  <si>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</si>
  <si>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</si>
  <si>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</si>
  <si>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</si>
  <si>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</si>
  <si>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</si>
  <si>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</si>
  <si>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</si>
  <si>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</si>
  <si>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</si>
  <si>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</si>
  <si>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</si>
  <si>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</si>
  <si>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</si>
  <si>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</si>
  <si>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</si>
  <si>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</si>
  <si>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</si>
  <si>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</si>
  <si>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</si>
  <si>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</si>
  <si>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</si>
  <si>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</si>
  <si>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</si>
  <si>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</si>
  <si>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</si>
  <si>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</si>
  <si>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</si>
  <si>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</si>
  <si>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</si>
  <si>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</si>
  <si>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</si>
  <si>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</si>
  <si>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</si>
  <si>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</si>
  <si>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</si>
  <si>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</si>
  <si>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Iepirku-mu skaits</t>
  </si>
  <si>
    <t>2018.g. IIIcet.</t>
  </si>
  <si>
    <t>2018.g. I cet</t>
  </si>
  <si>
    <t>2018.g.IV cet.</t>
  </si>
  <si>
    <t>2018.g. IV cet.</t>
  </si>
  <si>
    <t>2019.g.I cet</t>
  </si>
  <si>
    <t>2019.g.II cet</t>
  </si>
  <si>
    <t>2019.g.III.cet.</t>
  </si>
  <si>
    <t>2019.g.IV.cet.</t>
  </si>
  <si>
    <t>2019.g. IV.cet.</t>
  </si>
  <si>
    <t>2019.g. III cet.</t>
  </si>
  <si>
    <t>2019.g. II cet.</t>
  </si>
  <si>
    <t>2019.g. I cet.</t>
  </si>
  <si>
    <t>2020.g.I.cet.</t>
  </si>
  <si>
    <t>2020.g.II.cet.</t>
  </si>
  <si>
    <t>SIA "Nimaks"</t>
  </si>
  <si>
    <t>SIA „Rēzeknes gaļas kombināts”</t>
  </si>
  <si>
    <t>Rīgas pirmsskolas izglītības iestāde "Saulespuķe"</t>
  </si>
  <si>
    <t>SIA "Ambers 99"</t>
  </si>
  <si>
    <t>SIA"S.A.V."</t>
  </si>
  <si>
    <t xml:space="preserve">SIA ASVO PLUS </t>
  </si>
  <si>
    <t>SIA "Lietas MD"</t>
  </si>
  <si>
    <t>SIA "Liepkalni"</t>
  </si>
  <si>
    <t>Sociālās korekcijas izglītības iestāde "Naukšēni"</t>
  </si>
  <si>
    <t>SIA Vecā maiznīca</t>
  </si>
  <si>
    <t>AS Latgales piens</t>
  </si>
  <si>
    <t>SIA Sanitex</t>
  </si>
  <si>
    <t>PKS "Straupe"</t>
  </si>
  <si>
    <t>SIA "Futurus food"</t>
  </si>
  <si>
    <t>2020.g.III.cet.</t>
  </si>
  <si>
    <t>Pārskatu kopsavilkums par vides kritēriju piemērošanu noslēgtajiem pārtikas produktu piegādes līgumiem 2020.gada 4.ceturksnis*</t>
  </si>
  <si>
    <t>4.ceturksnis</t>
  </si>
  <si>
    <t>2020.gada 4.ceturksnis</t>
  </si>
  <si>
    <t>2019.gada 4.ceturksnis</t>
  </si>
  <si>
    <t>2020.g.IV.cet.</t>
  </si>
  <si>
    <t>Viļakas novada dome</t>
  </si>
  <si>
    <t>Rīgas 14.pirmsskolas izglītības iestāde</t>
  </si>
  <si>
    <t>Rīgas 5. pirmsskolas izglītības iestāde "Čiekuriņš"</t>
  </si>
  <si>
    <t>Rīgas pirmsskolas izglītības iestāde "Dzintariņš"</t>
  </si>
  <si>
    <t>Rīgas 88.pirmsskolas izglītības iestāde</t>
  </si>
  <si>
    <t>Rīgas 74.pirmsskolas izglītības iestāde</t>
  </si>
  <si>
    <t>Vecumnieku novada dome</t>
  </si>
  <si>
    <t>Rīgas 123. pirmsskolas izglītības iestāde</t>
  </si>
  <si>
    <t>Višķu pagasta pārvalde</t>
  </si>
  <si>
    <t>Rīgas Grīziņkalna pirmsskola</t>
  </si>
  <si>
    <t>Par zivju piegādi Viļakas novada pašvaldības iestādēm</t>
  </si>
  <si>
    <t>SIA "LIETAS MD"</t>
  </si>
  <si>
    <t>Pārtikas preču piegādes līgums</t>
  </si>
  <si>
    <t>PS Flamen</t>
  </si>
  <si>
    <t>Pārtikas preču piegāde</t>
  </si>
  <si>
    <t>S.A.V.</t>
  </si>
  <si>
    <t>SIA "ASVO PLUS"</t>
  </si>
  <si>
    <t>Kartupeļu piegāde Vecumnieku novada pašvaldības iestādēm</t>
  </si>
  <si>
    <t>03212100-1</t>
  </si>
  <si>
    <t>Pētersona Ilmāra zemnieku saimniecība "BALTIŅI"</t>
  </si>
  <si>
    <t>SIA NIMAKS</t>
  </si>
  <si>
    <t>Pārtikas produktu piegāde Špoģu vidusskolai</t>
  </si>
  <si>
    <t>AS Latgales bekons</t>
  </si>
  <si>
    <t>SIA Junona</t>
  </si>
  <si>
    <t>Rīgas 221. pirmsskolas izglītības iestāde</t>
  </si>
  <si>
    <t>Rīgas 42.pirmsskolas izglītības iestāde</t>
  </si>
  <si>
    <t>Rīgas pirmsskolas izglītības iestāde "Imanta"</t>
  </si>
  <si>
    <t>Rīgas Āgenskalna pirmsskola</t>
  </si>
  <si>
    <t>Rīgas pirmsskolas izglītības iestāde "Zilbīte"</t>
  </si>
  <si>
    <t xml:space="preserve">Rīgas 126.pirmsskolas izglītības iestāde </t>
  </si>
  <si>
    <t>Rīgas pirmsskolas izglītības iestāde "Zvaniņš"</t>
  </si>
  <si>
    <t>Rīgas 170.pirmsskolas izglītības iestāde</t>
  </si>
  <si>
    <t>Rīgas pirmsskolas izglītības iestāde Ligzdiņa</t>
  </si>
  <si>
    <t>Rīgas 13.pirmsskolas izglītības iestāde "Ābecītis"</t>
  </si>
  <si>
    <t>Rīgas 148.pirmsskolas izglītības iestāde</t>
  </si>
  <si>
    <t>Rīgas Ziedoņdārza pirmsskola</t>
  </si>
  <si>
    <t>Rīgas 124 pirmsskolas izglītības iestāde "Dzērvenīte"</t>
  </si>
  <si>
    <t>Rīgas 15. pirmsskolas izglītības iestāde</t>
  </si>
  <si>
    <t>Rīgas pirmskolas izglītības iestāde "Zvaigznīte"</t>
  </si>
  <si>
    <t>PKS Straupe</t>
  </si>
  <si>
    <t>SIA "LANEKSS"</t>
  </si>
  <si>
    <t>SIA Ambers 99</t>
  </si>
  <si>
    <t>Piens un piena pārstrādes produkti</t>
  </si>
  <si>
    <t>Gaļa un gaļas produkti</t>
  </si>
  <si>
    <t>Saldētā produkcija</t>
  </si>
  <si>
    <t>Augļi, ogas, dārzeņi</t>
  </si>
  <si>
    <t>Dārzeņi un augļi</t>
  </si>
  <si>
    <t>Maize un mīklas izstrādājumi</t>
  </si>
  <si>
    <t>Bakaleja un citi pārtikas produkti</t>
  </si>
  <si>
    <t>15500000-3</t>
  </si>
  <si>
    <t>15100000-9</t>
  </si>
  <si>
    <t>15896000-5</t>
  </si>
  <si>
    <t>15300000-1</t>
  </si>
  <si>
    <t>15810000-9</t>
  </si>
  <si>
    <t>15800000-6</t>
  </si>
  <si>
    <t>SIA "Sanitex"</t>
  </si>
  <si>
    <t>SIA "Rēzeknes gaļas kombināts"</t>
  </si>
  <si>
    <t>SIA "Futurus Food"</t>
  </si>
  <si>
    <t>Rīgas 236.pirmsskolas izglītības iestāde "Eglīte"</t>
  </si>
  <si>
    <t>Rīgas 8.pirmsskolas izglītības iestāde</t>
  </si>
  <si>
    <t>Džūkstes pamatskola</t>
  </si>
  <si>
    <t>SIA Skrīne</t>
  </si>
  <si>
    <t>AS Tukuma Piens</t>
  </si>
  <si>
    <t>SIA Lestenes Maiznīca</t>
  </si>
  <si>
    <t>Z/S Meijas</t>
  </si>
  <si>
    <t xml:space="preserve">SIA Junona </t>
  </si>
  <si>
    <t>īgas 13.pirmsskolas izglītības iestāde "Ābecītis"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</si>
</sst>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/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3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Lig_skaita_dinamika_pec_CPV!$A$29:$A$48</c:f>
              <c:strCache>
                <c:ptCount val="20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</c:strCache>
            </c:strRef>
          </c:cat>
          <c:val>
            <c:numRef>
              <c:f>Lig_skaita_dinamika_pec_CPV!$B$29:$B$48</c:f>
              <c:numCache>
                <c:formatCode>General</c:formatCode>
                <c:ptCount val="20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Lig_skaita_dinamika_pec_CPV!$A$29:$A$48</c:f>
              <c:strCache>
                <c:ptCount val="20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</c:strCache>
            </c:strRef>
          </c:cat>
          <c:val>
            <c:numRef>
              <c:f>Lig_skaita_dinamika_pec_CPV!$C$29:$C$48</c:f>
              <c:numCache>
                <c:formatCode>General</c:formatCode>
                <c:ptCount val="20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Lig_skaita_dinamika_pec_CPV!$A$29:$A$48</c:f>
              <c:strCache>
                <c:ptCount val="20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</c:strCache>
            </c:strRef>
          </c:cat>
          <c:val>
            <c:numRef>
              <c:f>Lig_skaita_dinamika_pec_CPV!$D$29:$D$48</c:f>
              <c:numCache>
                <c:formatCode>General</c:formatCode>
                <c:ptCount val="20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9.8289800611633935E-2"/>
          <c:y val="0.14532117442929465"/>
          <c:w val="0.83381186472978197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Ligumcenu_dinamika_pec_CPV!$A$31:$A$50</c:f>
              <c:strCache>
                <c:ptCount val="20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</c:strCache>
            </c:strRef>
          </c:cat>
          <c:val>
            <c:numRef>
              <c:f>Ligumcenu_dinamika_pec_CPV!$B$31:$B$50</c:f>
              <c:numCache>
                <c:formatCode>#,##0</c:formatCode>
                <c:ptCount val="20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1.8497107581556586E-2"/>
                  <c:y val="-4.83460559796437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Ligumcenu_dinamika_pec_CPV!$A$31:$A$50</c:f>
              <c:strCache>
                <c:ptCount val="20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</c:strCache>
            </c:strRef>
          </c:cat>
          <c:val>
            <c:numRef>
              <c:f>Ligumcenu_dinamika_pec_CPV!$C$31:$C$50</c:f>
              <c:numCache>
                <c:formatCode>#,##0</c:formatCode>
                <c:ptCount val="20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 formatCode="General">
                  <c:v>848</c:v>
                </c:pt>
                <c:pt idx="18">
                  <c:v>21414</c:v>
                </c:pt>
                <c:pt idx="19">
                  <c:v>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Ligumcenu_dinamika_pec_CPV!$A$31:$A$49</c:f>
              <c:strCache>
                <c:ptCount val="19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</c:strCache>
            </c:strRef>
          </c:cat>
          <c:val>
            <c:numRef>
              <c:f>Ligumcenu_dinamika_pec_CPV!$D$31:$D$50</c:f>
              <c:numCache>
                <c:formatCode>#,##0</c:formatCode>
                <c:ptCount val="20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11</xdr:col>
      <xdr:colOff>514351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workbookViewId="0">
      <selection activeCell="N14" sqref="N14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 x14ac:dyDescent="0.25">
      <c r="A1" s="100" t="s">
        <v>87</v>
      </c>
      <c r="B1" s="100"/>
      <c r="C1" s="100"/>
      <c r="D1" s="100"/>
      <c r="E1" s="100"/>
      <c r="F1" s="100"/>
      <c r="G1" s="100"/>
    </row>
    <row r="3" spans="1:7" ht="30" x14ac:dyDescent="0.25">
      <c r="A3" s="101" t="s">
        <v>0</v>
      </c>
      <c r="B3" s="101"/>
      <c r="C3" s="1" t="s">
        <v>1</v>
      </c>
      <c r="D3" s="2" t="s">
        <v>2</v>
      </c>
      <c r="E3" s="2" t="s">
        <v>3</v>
      </c>
      <c r="F3" s="102" t="s">
        <v>4</v>
      </c>
      <c r="G3" s="103"/>
    </row>
    <row r="4" spans="1:7" x14ac:dyDescent="0.25">
      <c r="A4" s="104"/>
      <c r="B4" s="105"/>
      <c r="C4" s="4"/>
      <c r="D4" s="106"/>
      <c r="E4" s="106"/>
      <c r="F4" s="106"/>
      <c r="G4" s="5"/>
    </row>
    <row r="5" spans="1:7" x14ac:dyDescent="0.25">
      <c r="A5" s="111" t="s">
        <v>88</v>
      </c>
      <c r="B5" s="112"/>
      <c r="C5" s="115">
        <v>30</v>
      </c>
      <c r="D5" s="6" t="s">
        <v>5</v>
      </c>
      <c r="E5" s="82">
        <v>45</v>
      </c>
      <c r="F5" s="107">
        <v>942704</v>
      </c>
      <c r="G5" s="107"/>
    </row>
    <row r="6" spans="1:7" ht="15.75" thickBot="1" x14ac:dyDescent="0.3">
      <c r="A6" s="113"/>
      <c r="B6" s="114"/>
      <c r="C6" s="116"/>
      <c r="D6" s="7" t="s">
        <v>6</v>
      </c>
      <c r="E6" s="61">
        <v>1</v>
      </c>
      <c r="F6" s="108">
        <v>7029</v>
      </c>
      <c r="G6" s="108"/>
    </row>
    <row r="7" spans="1:7" ht="15.75" thickTop="1" x14ac:dyDescent="0.25">
      <c r="A7" s="109" t="s">
        <v>7</v>
      </c>
      <c r="B7" s="109"/>
      <c r="C7" s="109"/>
      <c r="D7" s="109"/>
      <c r="E7" s="83">
        <f>SUM(E5:E6)</f>
        <v>46</v>
      </c>
      <c r="F7" s="110">
        <f>SUM(F5:G6)</f>
        <v>949733</v>
      </c>
      <c r="G7" s="110"/>
    </row>
    <row r="8" spans="1:7" x14ac:dyDescent="0.25">
      <c r="B8" s="8"/>
      <c r="C8" s="8"/>
      <c r="D8" s="8"/>
      <c r="E8" s="9"/>
      <c r="F8" s="10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19" t="s">
        <v>9</v>
      </c>
      <c r="B11" s="120"/>
      <c r="C11" s="120"/>
      <c r="D11" s="120"/>
      <c r="E11" s="121"/>
      <c r="F11" s="11" t="s">
        <v>10</v>
      </c>
      <c r="G11" s="12" t="s">
        <v>11</v>
      </c>
    </row>
    <row r="12" spans="1:7" ht="15.75" thickTop="1" x14ac:dyDescent="0.25">
      <c r="A12" s="122" t="s">
        <v>49</v>
      </c>
      <c r="B12" s="122"/>
      <c r="C12" s="122"/>
      <c r="D12" s="122"/>
      <c r="E12" s="122"/>
      <c r="F12" s="55">
        <v>46</v>
      </c>
      <c r="G12" s="56">
        <f>(F12/46)</f>
        <v>1</v>
      </c>
    </row>
    <row r="13" spans="1:7" x14ac:dyDescent="0.25">
      <c r="A13" s="123" t="s">
        <v>50</v>
      </c>
      <c r="B13" s="123"/>
      <c r="C13" s="123"/>
      <c r="D13" s="123"/>
      <c r="E13" s="123"/>
      <c r="F13" s="57">
        <v>44</v>
      </c>
      <c r="G13" s="56">
        <f>(F13/46)</f>
        <v>0.95652173913043481</v>
      </c>
    </row>
    <row r="14" spans="1:7" ht="15.75" thickBot="1" x14ac:dyDescent="0.3">
      <c r="A14" s="117" t="s">
        <v>51</v>
      </c>
      <c r="B14" s="117"/>
      <c r="C14" s="117"/>
      <c r="D14" s="117"/>
      <c r="E14" s="117"/>
      <c r="F14" s="57">
        <v>44</v>
      </c>
      <c r="G14" s="56">
        <f>(F14/46)</f>
        <v>0.95652173913043481</v>
      </c>
    </row>
    <row r="15" spans="1:7" ht="15.75" thickTop="1" x14ac:dyDescent="0.25">
      <c r="A15" s="14"/>
      <c r="B15" s="15"/>
      <c r="C15" s="15"/>
      <c r="D15" s="16"/>
      <c r="E15" s="15"/>
      <c r="F15" s="58" t="s">
        <v>12</v>
      </c>
      <c r="G15" s="59">
        <v>1</v>
      </c>
    </row>
    <row r="16" spans="1:7" x14ac:dyDescent="0.25">
      <c r="D16" s="9"/>
      <c r="F16" s="8"/>
      <c r="G16" s="17"/>
    </row>
    <row r="17" spans="1:7" x14ac:dyDescent="0.25">
      <c r="B17" s="3" t="s">
        <v>13</v>
      </c>
      <c r="D17" s="9"/>
      <c r="F17" s="8"/>
      <c r="G17" s="9"/>
    </row>
    <row r="18" spans="1:7" x14ac:dyDescent="0.25">
      <c r="D18" s="9"/>
      <c r="F18" s="8"/>
      <c r="G18" s="17"/>
    </row>
    <row r="19" spans="1:7" ht="53.25" customHeight="1" x14ac:dyDescent="0.25">
      <c r="A19" s="79" t="s">
        <v>14</v>
      </c>
      <c r="B19" s="118" t="s">
        <v>15</v>
      </c>
      <c r="C19" s="118"/>
      <c r="D19" s="118"/>
      <c r="E19" s="118"/>
      <c r="F19" s="84" t="s">
        <v>4</v>
      </c>
      <c r="G19" s="17"/>
    </row>
    <row r="20" spans="1:7" x14ac:dyDescent="0.25">
      <c r="A20" s="79">
        <v>1</v>
      </c>
      <c r="B20" s="93" t="s">
        <v>72</v>
      </c>
      <c r="C20" s="93"/>
      <c r="D20" s="93"/>
      <c r="E20" s="93"/>
      <c r="F20" s="75">
        <v>282699</v>
      </c>
      <c r="G20" s="73"/>
    </row>
    <row r="21" spans="1:7" x14ac:dyDescent="0.25">
      <c r="A21" s="79">
        <v>2</v>
      </c>
      <c r="B21" s="93" t="s">
        <v>77</v>
      </c>
      <c r="C21" s="93"/>
      <c r="D21" s="93"/>
      <c r="E21" s="93"/>
      <c r="F21" s="75">
        <v>202190</v>
      </c>
      <c r="G21" s="73"/>
    </row>
    <row r="22" spans="1:7" ht="15" customHeight="1" x14ac:dyDescent="0.25">
      <c r="A22" s="79">
        <v>3</v>
      </c>
      <c r="B22" s="93" t="s">
        <v>76</v>
      </c>
      <c r="C22" s="93"/>
      <c r="D22" s="93"/>
      <c r="E22" s="93"/>
      <c r="F22" s="75">
        <v>169052</v>
      </c>
      <c r="G22" s="73"/>
    </row>
    <row r="23" spans="1:7" x14ac:dyDescent="0.25">
      <c r="A23" s="79">
        <v>4</v>
      </c>
      <c r="B23" s="93" t="s">
        <v>105</v>
      </c>
      <c r="C23" s="93"/>
      <c r="D23" s="93"/>
      <c r="E23" s="93"/>
      <c r="F23" s="75">
        <v>167256</v>
      </c>
      <c r="G23" s="73"/>
    </row>
    <row r="24" spans="1:7" ht="15" customHeight="1" x14ac:dyDescent="0.25">
      <c r="A24" s="79">
        <v>5</v>
      </c>
      <c r="B24" s="93" t="s">
        <v>132</v>
      </c>
      <c r="C24" s="93"/>
      <c r="D24" s="93"/>
      <c r="E24" s="93"/>
      <c r="F24" s="50">
        <v>37567</v>
      </c>
      <c r="G24" s="73"/>
    </row>
    <row r="25" spans="1:7" x14ac:dyDescent="0.25">
      <c r="A25" s="79">
        <v>6</v>
      </c>
      <c r="B25" s="93" t="s">
        <v>83</v>
      </c>
      <c r="C25" s="93"/>
      <c r="D25" s="93"/>
      <c r="E25" s="93"/>
      <c r="F25" s="75">
        <v>13471</v>
      </c>
      <c r="G25" s="73"/>
    </row>
    <row r="26" spans="1:7" x14ac:dyDescent="0.25">
      <c r="A26" s="79">
        <v>7</v>
      </c>
      <c r="B26" s="93" t="s">
        <v>114</v>
      </c>
      <c r="C26" s="93"/>
      <c r="D26" s="93"/>
      <c r="E26" s="93"/>
      <c r="F26" s="75">
        <v>11385</v>
      </c>
      <c r="G26" s="73"/>
    </row>
    <row r="27" spans="1:7" x14ac:dyDescent="0.25">
      <c r="A27" s="79">
        <v>8</v>
      </c>
      <c r="B27" s="93" t="s">
        <v>75</v>
      </c>
      <c r="C27" s="93"/>
      <c r="D27" s="93"/>
      <c r="E27" s="93"/>
      <c r="F27" s="75">
        <v>10100</v>
      </c>
      <c r="G27" s="73"/>
    </row>
    <row r="28" spans="1:7" x14ac:dyDescent="0.25">
      <c r="A28" s="79">
        <v>9</v>
      </c>
      <c r="B28" s="93" t="s">
        <v>153</v>
      </c>
      <c r="C28" s="93"/>
      <c r="D28" s="93"/>
      <c r="E28" s="93"/>
      <c r="F28" s="75">
        <v>8539</v>
      </c>
      <c r="G28" s="73"/>
    </row>
    <row r="29" spans="1:7" x14ac:dyDescent="0.25">
      <c r="A29" s="79">
        <v>10</v>
      </c>
      <c r="B29" s="93" t="s">
        <v>111</v>
      </c>
      <c r="C29" s="93"/>
      <c r="D29" s="93"/>
      <c r="E29" s="93"/>
      <c r="F29" s="75">
        <v>7029</v>
      </c>
      <c r="G29" s="73"/>
    </row>
    <row r="30" spans="1:7" x14ac:dyDescent="0.25">
      <c r="A30" s="79">
        <v>11</v>
      </c>
      <c r="B30" s="93" t="s">
        <v>82</v>
      </c>
      <c r="C30" s="93"/>
      <c r="D30" s="93"/>
      <c r="E30" s="93"/>
      <c r="F30" s="75">
        <v>5979</v>
      </c>
      <c r="G30" s="73"/>
    </row>
    <row r="31" spans="1:7" x14ac:dyDescent="0.25">
      <c r="A31" s="79">
        <v>12</v>
      </c>
      <c r="B31" s="93" t="s">
        <v>78</v>
      </c>
      <c r="C31" s="93"/>
      <c r="D31" s="93"/>
      <c r="E31" s="93"/>
      <c r="F31" s="75">
        <v>5632</v>
      </c>
      <c r="G31" s="73"/>
    </row>
    <row r="32" spans="1:7" x14ac:dyDescent="0.25">
      <c r="A32" s="79">
        <v>13</v>
      </c>
      <c r="B32" s="93" t="s">
        <v>154</v>
      </c>
      <c r="C32" s="93"/>
      <c r="D32" s="93"/>
      <c r="E32" s="93"/>
      <c r="F32" s="75">
        <v>4768</v>
      </c>
      <c r="G32" s="73"/>
    </row>
    <row r="33" spans="1:7" x14ac:dyDescent="0.25">
      <c r="A33" s="79">
        <v>14</v>
      </c>
      <c r="B33" s="93" t="s">
        <v>84</v>
      </c>
      <c r="C33" s="93"/>
      <c r="D33" s="93"/>
      <c r="E33" s="93"/>
      <c r="F33" s="75">
        <v>4302</v>
      </c>
      <c r="G33" s="73"/>
    </row>
    <row r="34" spans="1:7" x14ac:dyDescent="0.25">
      <c r="A34" s="79">
        <v>15</v>
      </c>
      <c r="B34" s="93" t="s">
        <v>81</v>
      </c>
      <c r="C34" s="93"/>
      <c r="D34" s="93"/>
      <c r="E34" s="93"/>
      <c r="F34" s="50">
        <v>4291</v>
      </c>
      <c r="G34" s="73"/>
    </row>
    <row r="35" spans="1:7" x14ac:dyDescent="0.25">
      <c r="A35" s="79">
        <v>16</v>
      </c>
      <c r="B35" s="93" t="s">
        <v>157</v>
      </c>
      <c r="C35" s="93"/>
      <c r="D35" s="93"/>
      <c r="E35" s="93"/>
      <c r="F35" s="75">
        <v>4000</v>
      </c>
      <c r="G35" s="73"/>
    </row>
    <row r="36" spans="1:7" x14ac:dyDescent="0.25">
      <c r="A36" s="79">
        <v>17</v>
      </c>
      <c r="B36" s="93" t="s">
        <v>155</v>
      </c>
      <c r="C36" s="93"/>
      <c r="D36" s="93"/>
      <c r="E36" s="93"/>
      <c r="F36" s="75">
        <v>3586</v>
      </c>
      <c r="G36" s="73"/>
    </row>
    <row r="37" spans="1:7" x14ac:dyDescent="0.25">
      <c r="A37" s="79">
        <v>18</v>
      </c>
      <c r="B37" s="93" t="s">
        <v>156</v>
      </c>
      <c r="C37" s="93"/>
      <c r="D37" s="93"/>
      <c r="E37" s="93"/>
      <c r="F37" s="75">
        <v>2998</v>
      </c>
      <c r="G37" s="73"/>
    </row>
    <row r="38" spans="1:7" x14ac:dyDescent="0.25">
      <c r="A38" s="79">
        <v>19</v>
      </c>
      <c r="B38" s="93" t="s">
        <v>73</v>
      </c>
      <c r="C38" s="93"/>
      <c r="D38" s="93"/>
      <c r="E38" s="93"/>
      <c r="F38" s="75">
        <v>1888</v>
      </c>
      <c r="G38" s="73"/>
    </row>
    <row r="39" spans="1:7" x14ac:dyDescent="0.25">
      <c r="A39" s="79">
        <v>20</v>
      </c>
      <c r="B39" s="93" t="s">
        <v>85</v>
      </c>
      <c r="C39" s="93"/>
      <c r="D39" s="93"/>
      <c r="E39" s="93"/>
      <c r="F39" s="75">
        <v>1782</v>
      </c>
      <c r="G39" s="73"/>
    </row>
    <row r="40" spans="1:7" x14ac:dyDescent="0.25">
      <c r="A40" s="79">
        <v>21</v>
      </c>
      <c r="B40" s="93" t="s">
        <v>79</v>
      </c>
      <c r="C40" s="93"/>
      <c r="D40" s="93"/>
      <c r="E40" s="93"/>
      <c r="F40" s="75">
        <v>1219</v>
      </c>
      <c r="G40" s="73"/>
    </row>
    <row r="41" spans="1:7" x14ac:dyDescent="0.25">
      <c r="F41" s="49"/>
    </row>
    <row r="42" spans="1:7" ht="25.5" customHeight="1" x14ac:dyDescent="0.25">
      <c r="A42" s="99" t="s">
        <v>52</v>
      </c>
      <c r="B42" s="99"/>
      <c r="C42" s="99"/>
      <c r="D42" s="99"/>
      <c r="E42" s="99"/>
      <c r="F42" s="99"/>
      <c r="G42" s="99"/>
    </row>
    <row r="43" spans="1:7" ht="25.5" customHeight="1" x14ac:dyDescent="0.25">
      <c r="A43" s="78"/>
      <c r="B43" s="78"/>
      <c r="C43" s="78"/>
      <c r="D43" s="78"/>
      <c r="E43" s="78"/>
      <c r="F43" s="78"/>
      <c r="G43" s="78"/>
    </row>
    <row r="44" spans="1:7" ht="20.25" customHeight="1" x14ac:dyDescent="0.25">
      <c r="A44" s="99" t="s">
        <v>33</v>
      </c>
      <c r="B44" s="99"/>
      <c r="C44" s="99"/>
      <c r="D44" s="99"/>
      <c r="E44" s="99"/>
      <c r="F44" s="99"/>
      <c r="G44" s="99"/>
    </row>
    <row r="45" spans="1:7" ht="12.75" customHeight="1" x14ac:dyDescent="0.25">
      <c r="A45" s="41">
        <v>1</v>
      </c>
      <c r="B45" s="96" t="s">
        <v>92</v>
      </c>
      <c r="C45" s="97"/>
      <c r="D45" s="98"/>
    </row>
    <row r="46" spans="1:7" ht="15" customHeight="1" x14ac:dyDescent="0.25">
      <c r="A46" s="41">
        <v>2</v>
      </c>
      <c r="B46" s="96" t="s">
        <v>98</v>
      </c>
      <c r="C46" s="97"/>
      <c r="D46" s="98"/>
    </row>
    <row r="47" spans="1:7" ht="15" customHeight="1" x14ac:dyDescent="0.25">
      <c r="A47" s="41">
        <v>3</v>
      </c>
      <c r="B47" s="96" t="s">
        <v>100</v>
      </c>
      <c r="C47" s="97"/>
      <c r="D47" s="98"/>
    </row>
    <row r="48" spans="1:7" x14ac:dyDescent="0.25">
      <c r="A48" s="41">
        <v>4</v>
      </c>
      <c r="B48" s="96" t="s">
        <v>93</v>
      </c>
      <c r="C48" s="97"/>
      <c r="D48" s="98"/>
    </row>
    <row r="49" spans="1:4" ht="15" customHeight="1" x14ac:dyDescent="0.25">
      <c r="A49" s="41">
        <v>5</v>
      </c>
      <c r="B49" s="96" t="s">
        <v>94</v>
      </c>
      <c r="C49" s="97"/>
      <c r="D49" s="98"/>
    </row>
    <row r="50" spans="1:4" x14ac:dyDescent="0.25">
      <c r="A50" s="41">
        <v>6</v>
      </c>
      <c r="B50" s="96" t="s">
        <v>95</v>
      </c>
      <c r="C50" s="97"/>
      <c r="D50" s="98"/>
    </row>
    <row r="51" spans="1:4" x14ac:dyDescent="0.25">
      <c r="A51" s="41">
        <v>7</v>
      </c>
      <c r="B51" s="96" t="s">
        <v>96</v>
      </c>
      <c r="C51" s="97"/>
      <c r="D51" s="98"/>
    </row>
    <row r="52" spans="1:4" ht="15" customHeight="1" x14ac:dyDescent="0.25">
      <c r="A52" s="41">
        <v>8</v>
      </c>
      <c r="B52" s="96" t="s">
        <v>97</v>
      </c>
      <c r="C52" s="97"/>
      <c r="D52" s="98"/>
    </row>
    <row r="53" spans="1:4" x14ac:dyDescent="0.25">
      <c r="A53" s="41">
        <v>9</v>
      </c>
      <c r="B53" s="96" t="s">
        <v>99</v>
      </c>
      <c r="C53" s="97"/>
      <c r="D53" s="98"/>
    </row>
    <row r="54" spans="1:4" x14ac:dyDescent="0.25">
      <c r="A54" s="41">
        <v>10</v>
      </c>
      <c r="B54" s="94" t="s">
        <v>101</v>
      </c>
      <c r="C54" s="94"/>
      <c r="D54" s="94"/>
    </row>
    <row r="55" spans="1:4" x14ac:dyDescent="0.25">
      <c r="A55" s="41">
        <v>11</v>
      </c>
      <c r="B55" s="94" t="s">
        <v>116</v>
      </c>
      <c r="C55" s="94"/>
      <c r="D55" s="94"/>
    </row>
    <row r="56" spans="1:4" x14ac:dyDescent="0.25">
      <c r="A56" s="41">
        <v>12</v>
      </c>
      <c r="B56" s="94" t="s">
        <v>117</v>
      </c>
      <c r="C56" s="94"/>
      <c r="D56" s="94"/>
    </row>
    <row r="57" spans="1:4" x14ac:dyDescent="0.25">
      <c r="A57" s="41">
        <v>13</v>
      </c>
      <c r="B57" s="94" t="s">
        <v>118</v>
      </c>
      <c r="C57" s="94"/>
      <c r="D57" s="94"/>
    </row>
    <row r="58" spans="1:4" ht="15" customHeight="1" x14ac:dyDescent="0.25">
      <c r="A58" s="41">
        <v>14</v>
      </c>
      <c r="B58" s="94" t="s">
        <v>74</v>
      </c>
      <c r="C58" s="94"/>
      <c r="D58" s="94"/>
    </row>
    <row r="59" spans="1:4" ht="15" customHeight="1" x14ac:dyDescent="0.25">
      <c r="A59" s="41">
        <v>15</v>
      </c>
      <c r="B59" s="94" t="s">
        <v>119</v>
      </c>
      <c r="C59" s="94"/>
      <c r="D59" s="94"/>
    </row>
    <row r="60" spans="1:4" x14ac:dyDescent="0.25">
      <c r="A60" s="41">
        <v>16</v>
      </c>
      <c r="B60" s="93" t="s">
        <v>120</v>
      </c>
      <c r="C60" s="93"/>
      <c r="D60" s="93"/>
    </row>
    <row r="61" spans="1:4" x14ac:dyDescent="0.25">
      <c r="A61" s="41">
        <v>17</v>
      </c>
      <c r="B61" s="93" t="s">
        <v>121</v>
      </c>
      <c r="C61" s="93"/>
      <c r="D61" s="93"/>
    </row>
    <row r="62" spans="1:4" x14ac:dyDescent="0.25">
      <c r="A62" s="41">
        <v>18</v>
      </c>
      <c r="B62" s="93" t="s">
        <v>122</v>
      </c>
      <c r="C62" s="93"/>
      <c r="D62" s="93"/>
    </row>
    <row r="63" spans="1:4" x14ac:dyDescent="0.25">
      <c r="A63" s="41">
        <v>19</v>
      </c>
      <c r="B63" s="95" t="s">
        <v>123</v>
      </c>
      <c r="C63" s="95"/>
      <c r="D63" s="95"/>
    </row>
    <row r="64" spans="1:4" x14ac:dyDescent="0.25">
      <c r="A64" s="41">
        <v>20</v>
      </c>
      <c r="B64" s="95" t="s">
        <v>124</v>
      </c>
      <c r="C64" s="95"/>
      <c r="D64" s="95"/>
    </row>
    <row r="65" spans="1:4" x14ac:dyDescent="0.25">
      <c r="A65" s="41">
        <v>21</v>
      </c>
      <c r="B65" s="95" t="s">
        <v>158</v>
      </c>
      <c r="C65" s="95"/>
      <c r="D65" s="95"/>
    </row>
    <row r="66" spans="1:4" ht="15" customHeight="1" x14ac:dyDescent="0.25">
      <c r="A66" s="41">
        <v>22</v>
      </c>
      <c r="B66" s="94" t="s">
        <v>126</v>
      </c>
      <c r="C66" s="94"/>
      <c r="D66" s="94"/>
    </row>
    <row r="67" spans="1:4" ht="15" customHeight="1" x14ac:dyDescent="0.25">
      <c r="A67" s="41">
        <v>23</v>
      </c>
      <c r="B67" s="94" t="s">
        <v>127</v>
      </c>
      <c r="C67" s="94"/>
      <c r="D67" s="94"/>
    </row>
    <row r="68" spans="1:4" x14ac:dyDescent="0.25">
      <c r="A68" s="25">
        <v>24</v>
      </c>
      <c r="B68" s="25" t="s">
        <v>128</v>
      </c>
      <c r="C68" s="25"/>
      <c r="D68" s="25"/>
    </row>
    <row r="69" spans="1:4" x14ac:dyDescent="0.25">
      <c r="A69" s="25">
        <v>25</v>
      </c>
      <c r="B69" s="25" t="s">
        <v>129</v>
      </c>
      <c r="C69" s="25"/>
      <c r="D69" s="25"/>
    </row>
    <row r="70" spans="1:4" x14ac:dyDescent="0.25">
      <c r="A70" s="25">
        <v>26</v>
      </c>
      <c r="B70" s="25" t="s">
        <v>80</v>
      </c>
      <c r="C70" s="25"/>
      <c r="D70" s="25"/>
    </row>
    <row r="71" spans="1:4" x14ac:dyDescent="0.25">
      <c r="A71" s="25">
        <v>27</v>
      </c>
      <c r="B71" s="25" t="s">
        <v>130</v>
      </c>
      <c r="C71" s="25"/>
      <c r="D71" s="25"/>
    </row>
    <row r="72" spans="1:4" x14ac:dyDescent="0.25">
      <c r="A72" s="25">
        <v>28</v>
      </c>
      <c r="B72" s="25" t="s">
        <v>150</v>
      </c>
      <c r="C72" s="25"/>
      <c r="D72" s="25"/>
    </row>
    <row r="73" spans="1:4" x14ac:dyDescent="0.25">
      <c r="A73" s="25">
        <v>29</v>
      </c>
      <c r="B73" s="25" t="s">
        <v>151</v>
      </c>
      <c r="C73" s="25"/>
      <c r="D73" s="25"/>
    </row>
    <row r="74" spans="1:4" x14ac:dyDescent="0.25">
      <c r="A74" s="25">
        <v>30</v>
      </c>
      <c r="B74" s="90" t="s">
        <v>152</v>
      </c>
      <c r="C74" s="91"/>
      <c r="D74" s="92"/>
    </row>
  </sheetData>
  <mergeCells count="63">
    <mergeCell ref="A14:E14"/>
    <mergeCell ref="B19:E19"/>
    <mergeCell ref="A11:E11"/>
    <mergeCell ref="A12:E12"/>
    <mergeCell ref="A13:E13"/>
    <mergeCell ref="F5:G5"/>
    <mergeCell ref="F6:G6"/>
    <mergeCell ref="A7:D7"/>
    <mergeCell ref="F7:G7"/>
    <mergeCell ref="A5:B6"/>
    <mergeCell ref="C5:C6"/>
    <mergeCell ref="A1:G1"/>
    <mergeCell ref="A3:B3"/>
    <mergeCell ref="F3:G3"/>
    <mergeCell ref="A4:B4"/>
    <mergeCell ref="D4:F4"/>
    <mergeCell ref="B20:E20"/>
    <mergeCell ref="B46:D46"/>
    <mergeCell ref="B30:E30"/>
    <mergeCell ref="B32:E32"/>
    <mergeCell ref="A44:G44"/>
    <mergeCell ref="A42:G42"/>
    <mergeCell ref="B26:E26"/>
    <mergeCell ref="B23:E23"/>
    <mergeCell ref="B45:D45"/>
    <mergeCell ref="B21:E21"/>
    <mergeCell ref="B22:E22"/>
    <mergeCell ref="B25:E25"/>
    <mergeCell ref="B66:D66"/>
    <mergeCell ref="B67:D67"/>
    <mergeCell ref="B63:D63"/>
    <mergeCell ref="B64:D64"/>
    <mergeCell ref="B65:D65"/>
    <mergeCell ref="B60:D60"/>
    <mergeCell ref="B61:D61"/>
    <mergeCell ref="B62:D62"/>
    <mergeCell ref="B35:E35"/>
    <mergeCell ref="B59:D59"/>
    <mergeCell ref="B58:D58"/>
    <mergeCell ref="B53:D53"/>
    <mergeCell ref="B54:D54"/>
    <mergeCell ref="B29:E29"/>
    <mergeCell ref="B40:E40"/>
    <mergeCell ref="B24:E24"/>
    <mergeCell ref="B31:E31"/>
    <mergeCell ref="B33:E33"/>
    <mergeCell ref="B28:E28"/>
    <mergeCell ref="B27:E27"/>
    <mergeCell ref="B38:E38"/>
    <mergeCell ref="B74:D74"/>
    <mergeCell ref="B34:E34"/>
    <mergeCell ref="B39:E39"/>
    <mergeCell ref="B36:E36"/>
    <mergeCell ref="B37:E37"/>
    <mergeCell ref="B55:D55"/>
    <mergeCell ref="B56:D56"/>
    <mergeCell ref="B57:D57"/>
    <mergeCell ref="B48:D48"/>
    <mergeCell ref="B49:D49"/>
    <mergeCell ref="B50:D50"/>
    <mergeCell ref="B51:D51"/>
    <mergeCell ref="B52:D52"/>
    <mergeCell ref="B47:D47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K15" sqref="K15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44</v>
      </c>
    </row>
    <row r="3" spans="1:7" ht="45.75" thickBot="1" x14ac:dyDescent="0.3">
      <c r="A3" s="18"/>
      <c r="B3" s="18"/>
      <c r="C3" s="19" t="s">
        <v>2</v>
      </c>
      <c r="D3" s="20" t="s">
        <v>16</v>
      </c>
      <c r="E3" s="20" t="s">
        <v>17</v>
      </c>
      <c r="F3" s="20" t="s">
        <v>18</v>
      </c>
      <c r="G3" s="19" t="s">
        <v>17</v>
      </c>
    </row>
    <row r="4" spans="1:7" x14ac:dyDescent="0.25">
      <c r="A4" s="124" t="s">
        <v>89</v>
      </c>
      <c r="B4" s="128" t="s">
        <v>45</v>
      </c>
      <c r="C4" s="21" t="s">
        <v>6</v>
      </c>
      <c r="D4" s="66">
        <v>1</v>
      </c>
      <c r="E4" s="68">
        <f>D4/D6</f>
        <v>4.3478260869565216E-2</v>
      </c>
      <c r="F4" s="63">
        <v>18855</v>
      </c>
      <c r="G4" s="69">
        <f>F4/F6</f>
        <v>5.5455066837252397E-2</v>
      </c>
    </row>
    <row r="5" spans="1:7" ht="15.75" thickBot="1" x14ac:dyDescent="0.3">
      <c r="A5" s="125"/>
      <c r="B5" s="129"/>
      <c r="C5" s="7" t="s">
        <v>5</v>
      </c>
      <c r="D5" s="54">
        <v>22</v>
      </c>
      <c r="E5" s="71">
        <f>D5/D6</f>
        <v>0.95652173913043481</v>
      </c>
      <c r="F5" s="61">
        <v>321150</v>
      </c>
      <c r="G5" s="70">
        <f>F5/F6</f>
        <v>0.94454493316274757</v>
      </c>
    </row>
    <row r="6" spans="1:7" ht="15.75" thickTop="1" x14ac:dyDescent="0.25">
      <c r="A6" s="125"/>
      <c r="B6" s="129"/>
      <c r="C6" s="22" t="s">
        <v>12</v>
      </c>
      <c r="D6" s="23">
        <f>D5+D4</f>
        <v>23</v>
      </c>
      <c r="E6" s="52">
        <f>D6/D10</f>
        <v>0.33333333333333331</v>
      </c>
      <c r="F6" s="24">
        <f>SUM(F4:F5)</f>
        <v>340005</v>
      </c>
      <c r="G6" s="52">
        <f>F6/F10</f>
        <v>0.26362330954038726</v>
      </c>
    </row>
    <row r="7" spans="1:7" x14ac:dyDescent="0.25">
      <c r="A7" s="126"/>
      <c r="B7" s="130" t="s">
        <v>34</v>
      </c>
      <c r="C7" s="25" t="s">
        <v>6</v>
      </c>
      <c r="D7" s="25">
        <f>'2020_4_cet'!E6</f>
        <v>1</v>
      </c>
      <c r="E7" s="67">
        <f>D7/D9</f>
        <v>2.1739130434782608E-2</v>
      </c>
      <c r="F7" s="50">
        <f>'2020_4_cet'!F6:G6</f>
        <v>7029</v>
      </c>
      <c r="G7" s="26">
        <f>F7/F9</f>
        <v>7.4010274466613252E-3</v>
      </c>
    </row>
    <row r="8" spans="1:7" ht="15.75" thickBot="1" x14ac:dyDescent="0.3">
      <c r="A8" s="126"/>
      <c r="B8" s="131"/>
      <c r="C8" s="27" t="s">
        <v>5</v>
      </c>
      <c r="D8" s="28">
        <f>'2020_4_cet'!E5</f>
        <v>45</v>
      </c>
      <c r="E8" s="29">
        <f>D8/D9</f>
        <v>0.97826086956521741</v>
      </c>
      <c r="F8" s="30">
        <f>'2020_4_cet'!F5:G5</f>
        <v>942704</v>
      </c>
      <c r="G8" s="29">
        <f>F8/F9</f>
        <v>0.99259897255333862</v>
      </c>
    </row>
    <row r="9" spans="1:7" ht="16.5" thickTop="1" thickBot="1" x14ac:dyDescent="0.3">
      <c r="A9" s="127"/>
      <c r="B9" s="132"/>
      <c r="C9" s="31" t="s">
        <v>12</v>
      </c>
      <c r="D9" s="32">
        <f>D7+D8</f>
        <v>46</v>
      </c>
      <c r="E9" s="33">
        <f>D9/D10</f>
        <v>0.66666666666666663</v>
      </c>
      <c r="F9" s="34">
        <f>F7+F8</f>
        <v>949733</v>
      </c>
      <c r="G9" s="33">
        <f>F9/F10</f>
        <v>0.73637669045961274</v>
      </c>
    </row>
    <row r="10" spans="1:7" ht="15.75" thickTop="1" x14ac:dyDescent="0.25">
      <c r="A10" s="35"/>
      <c r="B10" s="36" t="s">
        <v>19</v>
      </c>
      <c r="C10" s="35"/>
      <c r="D10" s="35">
        <f>D6+D9</f>
        <v>69</v>
      </c>
      <c r="E10" s="37">
        <v>1</v>
      </c>
      <c r="F10" s="38">
        <f>F9+F6</f>
        <v>1289738</v>
      </c>
      <c r="G10" s="37">
        <v>1</v>
      </c>
    </row>
    <row r="11" spans="1:7" x14ac:dyDescent="0.25">
      <c r="A11" t="s">
        <v>20</v>
      </c>
    </row>
    <row r="13" spans="1:7" ht="40.5" customHeight="1" x14ac:dyDescent="0.25">
      <c r="A13" s="25"/>
      <c r="B13" s="133" t="s">
        <v>35</v>
      </c>
      <c r="C13" s="133"/>
      <c r="D13" s="133"/>
      <c r="E13" s="134" t="s">
        <v>46</v>
      </c>
      <c r="F13" s="134"/>
    </row>
    <row r="14" spans="1:7" ht="45.75" thickBot="1" x14ac:dyDescent="0.3">
      <c r="A14" s="18"/>
      <c r="B14" s="39" t="s">
        <v>21</v>
      </c>
      <c r="C14" s="20" t="s">
        <v>3</v>
      </c>
      <c r="D14" s="20" t="s">
        <v>18</v>
      </c>
      <c r="E14" s="20" t="s">
        <v>57</v>
      </c>
      <c r="F14" s="20" t="s">
        <v>18</v>
      </c>
    </row>
    <row r="15" spans="1:7" x14ac:dyDescent="0.25">
      <c r="A15" s="40" t="s">
        <v>90</v>
      </c>
      <c r="B15" s="62">
        <v>41</v>
      </c>
      <c r="C15" s="41">
        <v>55</v>
      </c>
      <c r="D15" s="63">
        <v>1174522</v>
      </c>
      <c r="E15" s="64">
        <v>15</v>
      </c>
      <c r="F15" s="65">
        <v>260253</v>
      </c>
    </row>
    <row r="16" spans="1:7" ht="15.75" thickBot="1" x14ac:dyDescent="0.3">
      <c r="A16" s="42" t="s">
        <v>89</v>
      </c>
      <c r="B16" s="60">
        <v>30</v>
      </c>
      <c r="C16" s="54">
        <v>46</v>
      </c>
      <c r="D16" s="61">
        <v>949733</v>
      </c>
      <c r="E16" s="54">
        <v>23</v>
      </c>
      <c r="F16" s="61">
        <v>340005</v>
      </c>
    </row>
    <row r="17" spans="1:8" ht="27" thickTop="1" x14ac:dyDescent="0.25">
      <c r="A17" s="43" t="s">
        <v>22</v>
      </c>
      <c r="B17" s="44">
        <f>(B16-B15)/B15</f>
        <v>-0.26829268292682928</v>
      </c>
      <c r="C17" s="44">
        <f>(C16-C15)/C15</f>
        <v>-0.16363636363636364</v>
      </c>
      <c r="D17" s="44">
        <f>(D16-D15)/D15</f>
        <v>-0.19138764535700481</v>
      </c>
      <c r="E17" s="44">
        <f>(E16-E15)/E15</f>
        <v>0.53333333333333333</v>
      </c>
      <c r="F17" s="45">
        <f>(F16-F15)/F15</f>
        <v>0.30644027158188381</v>
      </c>
    </row>
    <row r="19" spans="1:8" x14ac:dyDescent="0.25">
      <c r="A19" s="99" t="s">
        <v>20</v>
      </c>
      <c r="B19" s="99"/>
      <c r="C19" s="99"/>
      <c r="D19" s="99"/>
      <c r="E19" s="99"/>
      <c r="F19" s="99"/>
      <c r="G19" s="99"/>
      <c r="H19" s="99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"/>
  <sheetViews>
    <sheetView topLeftCell="A31" workbookViewId="0">
      <selection activeCell="A31" sqref="A1:XFD1048576"/>
    </sheetView>
  </sheetViews>
  <sheetFormatPr defaultColWidth="9.140625" defaultRowHeight="15" x14ac:dyDescent="0.25"/>
  <cols>
    <col min="1" max="1" width="4.42578125" style="51" customWidth="1"/>
    <col min="2" max="2" width="46.28515625" style="47" customWidth="1"/>
    <col min="3" max="3" width="21.85546875" style="47" customWidth="1"/>
    <col min="4" max="4" width="11.5703125" style="46" customWidth="1"/>
    <col min="5" max="5" width="18" style="47" customWidth="1"/>
    <col min="6" max="6" width="13.7109375" style="48" customWidth="1"/>
    <col min="7" max="7" width="11.28515625" style="46" customWidth="1"/>
    <col min="8" max="8" width="13.140625" style="46" customWidth="1"/>
    <col min="9" max="16384" width="9.140625" style="46"/>
  </cols>
  <sheetData>
    <row r="1" spans="1:10" x14ac:dyDescent="0.25">
      <c r="A1" s="74" t="s">
        <v>32</v>
      </c>
      <c r="B1" s="72" t="s">
        <v>28</v>
      </c>
      <c r="C1" s="72" t="s">
        <v>27</v>
      </c>
      <c r="D1" s="50" t="s">
        <v>26</v>
      </c>
      <c r="E1" s="72" t="s">
        <v>29</v>
      </c>
      <c r="F1" s="53" t="s">
        <v>30</v>
      </c>
      <c r="G1" s="50" t="s">
        <v>31</v>
      </c>
      <c r="H1" s="50" t="s">
        <v>23</v>
      </c>
      <c r="I1" s="50" t="s">
        <v>24</v>
      </c>
      <c r="J1" s="50" t="s">
        <v>25</v>
      </c>
    </row>
    <row r="2" spans="1:10" ht="45" x14ac:dyDescent="0.25">
      <c r="A2" s="81">
        <v>1</v>
      </c>
      <c r="B2" s="79" t="s">
        <v>92</v>
      </c>
      <c r="C2" s="72" t="s">
        <v>102</v>
      </c>
      <c r="D2" s="50" t="s">
        <v>5</v>
      </c>
      <c r="E2" s="72" t="s">
        <v>103</v>
      </c>
      <c r="F2" s="53">
        <v>40003592976</v>
      </c>
      <c r="G2" s="85">
        <v>5280</v>
      </c>
      <c r="H2" s="50">
        <v>1</v>
      </c>
      <c r="I2" s="50">
        <v>1</v>
      </c>
      <c r="J2" s="50">
        <v>1</v>
      </c>
    </row>
    <row r="3" spans="1:10" ht="30" x14ac:dyDescent="0.25">
      <c r="A3" s="81">
        <v>2</v>
      </c>
      <c r="B3" s="89" t="s">
        <v>93</v>
      </c>
      <c r="C3" s="72" t="s">
        <v>104</v>
      </c>
      <c r="D3" s="50" t="s">
        <v>5</v>
      </c>
      <c r="E3" s="72" t="s">
        <v>105</v>
      </c>
      <c r="F3" s="53">
        <v>40203139508</v>
      </c>
      <c r="G3" s="85">
        <v>41957</v>
      </c>
      <c r="H3" s="50">
        <v>1</v>
      </c>
      <c r="I3" s="50">
        <v>1</v>
      </c>
      <c r="J3" s="50">
        <v>1</v>
      </c>
    </row>
    <row r="4" spans="1:10" x14ac:dyDescent="0.25">
      <c r="A4" s="81">
        <v>3</v>
      </c>
      <c r="B4" s="79" t="s">
        <v>94</v>
      </c>
      <c r="C4" s="72" t="s">
        <v>106</v>
      </c>
      <c r="D4" s="50" t="s">
        <v>5</v>
      </c>
      <c r="E4" s="72" t="s">
        <v>107</v>
      </c>
      <c r="F4" s="53">
        <v>40003226249</v>
      </c>
      <c r="G4" s="85">
        <v>31938</v>
      </c>
      <c r="H4" s="50">
        <v>1</v>
      </c>
      <c r="I4" s="50">
        <v>0</v>
      </c>
      <c r="J4" s="50">
        <v>1</v>
      </c>
    </row>
    <row r="5" spans="1:10" x14ac:dyDescent="0.25">
      <c r="A5" s="81">
        <v>4</v>
      </c>
      <c r="B5" s="79" t="s">
        <v>95</v>
      </c>
      <c r="C5" s="72" t="s">
        <v>106</v>
      </c>
      <c r="D5" s="50" t="s">
        <v>5</v>
      </c>
      <c r="E5" s="72" t="s">
        <v>108</v>
      </c>
      <c r="F5" s="53">
        <v>40003612810</v>
      </c>
      <c r="G5" s="85">
        <v>27868</v>
      </c>
      <c r="H5" s="50">
        <v>1</v>
      </c>
      <c r="I5" s="50">
        <v>1</v>
      </c>
      <c r="J5" s="50">
        <v>1</v>
      </c>
    </row>
    <row r="6" spans="1:10" x14ac:dyDescent="0.25">
      <c r="A6" s="81">
        <v>5</v>
      </c>
      <c r="B6" s="79" t="s">
        <v>96</v>
      </c>
      <c r="C6" s="72" t="s">
        <v>106</v>
      </c>
      <c r="D6" s="50" t="s">
        <v>5</v>
      </c>
      <c r="E6" s="72" t="s">
        <v>108</v>
      </c>
      <c r="F6" s="53">
        <v>40003612810</v>
      </c>
      <c r="G6" s="85">
        <v>39653</v>
      </c>
      <c r="H6" s="50">
        <v>1</v>
      </c>
      <c r="I6" s="50">
        <v>1</v>
      </c>
      <c r="J6" s="50">
        <v>1</v>
      </c>
    </row>
    <row r="7" spans="1:10" ht="49.5" customHeight="1" x14ac:dyDescent="0.25">
      <c r="A7" s="81">
        <v>6</v>
      </c>
      <c r="B7" s="79" t="s">
        <v>97</v>
      </c>
      <c r="C7" s="72" t="s">
        <v>106</v>
      </c>
      <c r="D7" s="50" t="s">
        <v>5</v>
      </c>
      <c r="E7" s="72" t="s">
        <v>108</v>
      </c>
      <c r="F7" s="53">
        <v>40003612810</v>
      </c>
      <c r="G7" s="85">
        <v>41851</v>
      </c>
      <c r="H7" s="50">
        <v>1</v>
      </c>
      <c r="I7" s="50">
        <v>1</v>
      </c>
      <c r="J7" s="50">
        <v>1</v>
      </c>
    </row>
    <row r="8" spans="1:10" ht="60" x14ac:dyDescent="0.25">
      <c r="A8" s="85">
        <v>7</v>
      </c>
      <c r="B8" s="79" t="s">
        <v>98</v>
      </c>
      <c r="C8" s="72" t="s">
        <v>109</v>
      </c>
      <c r="D8" s="50" t="s">
        <v>110</v>
      </c>
      <c r="E8" s="72" t="s">
        <v>111</v>
      </c>
      <c r="F8" s="53">
        <v>43601017423</v>
      </c>
      <c r="G8" s="85">
        <v>7029</v>
      </c>
      <c r="H8" s="50">
        <v>1</v>
      </c>
      <c r="I8" s="50">
        <v>1</v>
      </c>
      <c r="J8" s="50">
        <v>1</v>
      </c>
    </row>
    <row r="9" spans="1:10" ht="30" x14ac:dyDescent="0.25">
      <c r="A9" s="87">
        <v>8</v>
      </c>
      <c r="B9" s="79" t="s">
        <v>99</v>
      </c>
      <c r="C9" s="72" t="s">
        <v>104</v>
      </c>
      <c r="D9" s="50" t="s">
        <v>5</v>
      </c>
      <c r="E9" s="72" t="s">
        <v>112</v>
      </c>
      <c r="F9" s="53">
        <v>40003676101</v>
      </c>
      <c r="G9" s="85">
        <v>34442</v>
      </c>
      <c r="H9" s="50">
        <v>1</v>
      </c>
      <c r="I9" s="50">
        <v>0</v>
      </c>
      <c r="J9" s="50">
        <v>1</v>
      </c>
    </row>
    <row r="10" spans="1:10" ht="45" x14ac:dyDescent="0.25">
      <c r="A10" s="135">
        <v>9</v>
      </c>
      <c r="B10" s="94" t="s">
        <v>100</v>
      </c>
      <c r="C10" s="72" t="s">
        <v>113</v>
      </c>
      <c r="D10" s="50" t="s">
        <v>5</v>
      </c>
      <c r="E10" s="72" t="s">
        <v>82</v>
      </c>
      <c r="F10" s="53">
        <v>41503028291</v>
      </c>
      <c r="G10" s="85">
        <v>5979</v>
      </c>
      <c r="H10" s="50">
        <v>1</v>
      </c>
      <c r="I10" s="50">
        <v>1</v>
      </c>
      <c r="J10" s="50">
        <v>1</v>
      </c>
    </row>
    <row r="11" spans="1:10" ht="45" x14ac:dyDescent="0.25">
      <c r="A11" s="135"/>
      <c r="B11" s="94"/>
      <c r="C11" s="72" t="s">
        <v>113</v>
      </c>
      <c r="D11" s="50" t="s">
        <v>5</v>
      </c>
      <c r="E11" s="72" t="s">
        <v>81</v>
      </c>
      <c r="F11" s="53">
        <v>42403007589</v>
      </c>
      <c r="G11" s="85">
        <v>4291</v>
      </c>
      <c r="H11" s="50">
        <v>1</v>
      </c>
      <c r="I11" s="50">
        <v>1</v>
      </c>
      <c r="J11" s="50">
        <v>1</v>
      </c>
    </row>
    <row r="12" spans="1:10" ht="45" x14ac:dyDescent="0.25">
      <c r="A12" s="135"/>
      <c r="B12" s="94"/>
      <c r="C12" s="72" t="s">
        <v>113</v>
      </c>
      <c r="D12" s="50" t="s">
        <v>5</v>
      </c>
      <c r="E12" s="72" t="s">
        <v>114</v>
      </c>
      <c r="F12" s="53">
        <v>41503007904</v>
      </c>
      <c r="G12" s="85">
        <v>11385</v>
      </c>
      <c r="H12" s="50">
        <v>1</v>
      </c>
      <c r="I12" s="50">
        <v>1</v>
      </c>
      <c r="J12" s="50">
        <v>1</v>
      </c>
    </row>
    <row r="13" spans="1:10" ht="45" x14ac:dyDescent="0.25">
      <c r="A13" s="135"/>
      <c r="B13" s="94"/>
      <c r="C13" s="72" t="s">
        <v>113</v>
      </c>
      <c r="D13" s="50" t="s">
        <v>5</v>
      </c>
      <c r="E13" s="72" t="s">
        <v>115</v>
      </c>
      <c r="F13" s="53">
        <v>41503006044</v>
      </c>
      <c r="G13" s="85">
        <v>4000</v>
      </c>
      <c r="H13" s="50">
        <v>1</v>
      </c>
      <c r="I13" s="50">
        <v>1</v>
      </c>
      <c r="J13" s="50">
        <v>1</v>
      </c>
    </row>
    <row r="14" spans="1:10" ht="46.5" customHeight="1" x14ac:dyDescent="0.25">
      <c r="A14" s="87">
        <v>10</v>
      </c>
      <c r="B14" s="79" t="s">
        <v>101</v>
      </c>
      <c r="C14" s="72" t="s">
        <v>106</v>
      </c>
      <c r="D14" s="50" t="s">
        <v>5</v>
      </c>
      <c r="E14" s="72" t="s">
        <v>108</v>
      </c>
      <c r="F14" s="53">
        <v>40003612810</v>
      </c>
      <c r="G14" s="85">
        <v>28106</v>
      </c>
      <c r="H14" s="50">
        <v>1</v>
      </c>
      <c r="I14" s="50">
        <v>1</v>
      </c>
      <c r="J14" s="50">
        <v>1</v>
      </c>
    </row>
    <row r="15" spans="1:10" x14ac:dyDescent="0.25">
      <c r="A15" s="81">
        <v>11</v>
      </c>
      <c r="B15" s="25" t="s">
        <v>116</v>
      </c>
      <c r="C15" s="72" t="s">
        <v>106</v>
      </c>
      <c r="D15" s="50" t="s">
        <v>5</v>
      </c>
      <c r="E15" s="72" t="s">
        <v>108</v>
      </c>
      <c r="F15" s="53">
        <v>40003612810</v>
      </c>
      <c r="G15" s="86">
        <v>32591</v>
      </c>
      <c r="H15" s="38">
        <v>1</v>
      </c>
      <c r="I15" s="38">
        <v>1</v>
      </c>
      <c r="J15" s="38">
        <v>1</v>
      </c>
    </row>
    <row r="16" spans="1:10" x14ac:dyDescent="0.25">
      <c r="A16" s="81">
        <v>12</v>
      </c>
      <c r="B16" s="25" t="s">
        <v>117</v>
      </c>
      <c r="C16" s="72" t="s">
        <v>106</v>
      </c>
      <c r="D16" s="50" t="s">
        <v>5</v>
      </c>
      <c r="E16" s="72" t="s">
        <v>112</v>
      </c>
      <c r="F16" s="53">
        <v>40003676101</v>
      </c>
      <c r="G16" s="80">
        <v>34561</v>
      </c>
      <c r="H16" s="50">
        <v>1</v>
      </c>
      <c r="I16" s="50">
        <v>1</v>
      </c>
      <c r="J16" s="50">
        <v>1</v>
      </c>
    </row>
    <row r="17" spans="1:10" x14ac:dyDescent="0.25">
      <c r="A17" s="81">
        <v>13</v>
      </c>
      <c r="B17" s="25" t="s">
        <v>118</v>
      </c>
      <c r="C17" s="72" t="s">
        <v>106</v>
      </c>
      <c r="D17" s="50" t="s">
        <v>5</v>
      </c>
      <c r="E17" s="72" t="s">
        <v>105</v>
      </c>
      <c r="F17" s="53">
        <v>40203139508</v>
      </c>
      <c r="G17" s="80">
        <v>14757</v>
      </c>
      <c r="H17" s="50">
        <v>1</v>
      </c>
      <c r="I17" s="50">
        <v>1</v>
      </c>
      <c r="J17" s="50">
        <v>1</v>
      </c>
    </row>
    <row r="18" spans="1:10" x14ac:dyDescent="0.25">
      <c r="A18" s="81">
        <v>14</v>
      </c>
      <c r="B18" s="25" t="s">
        <v>74</v>
      </c>
      <c r="C18" s="72" t="s">
        <v>106</v>
      </c>
      <c r="D18" s="50" t="s">
        <v>5</v>
      </c>
      <c r="E18" s="72" t="s">
        <v>112</v>
      </c>
      <c r="F18" s="53">
        <v>40003676101</v>
      </c>
      <c r="G18" s="80">
        <v>26522</v>
      </c>
      <c r="H18" s="50">
        <v>1</v>
      </c>
      <c r="I18" s="50">
        <v>1</v>
      </c>
      <c r="J18" s="50">
        <v>1</v>
      </c>
    </row>
    <row r="19" spans="1:10" x14ac:dyDescent="0.25">
      <c r="A19" s="81">
        <v>15</v>
      </c>
      <c r="B19" s="25" t="s">
        <v>93</v>
      </c>
      <c r="C19" s="72" t="s">
        <v>106</v>
      </c>
      <c r="D19" s="50" t="s">
        <v>5</v>
      </c>
      <c r="E19" s="72" t="s">
        <v>105</v>
      </c>
      <c r="F19" s="53">
        <v>40203139508</v>
      </c>
      <c r="G19" s="80">
        <v>41292</v>
      </c>
      <c r="H19" s="50">
        <v>1</v>
      </c>
      <c r="I19" s="50">
        <v>1</v>
      </c>
      <c r="J19" s="50">
        <v>1</v>
      </c>
    </row>
    <row r="20" spans="1:10" x14ac:dyDescent="0.25">
      <c r="A20" s="135">
        <v>16</v>
      </c>
      <c r="B20" s="95" t="s">
        <v>119</v>
      </c>
      <c r="C20" s="72" t="s">
        <v>106</v>
      </c>
      <c r="D20" s="50" t="s">
        <v>5</v>
      </c>
      <c r="E20" s="72" t="s">
        <v>131</v>
      </c>
      <c r="F20" s="53">
        <v>49503003835</v>
      </c>
      <c r="G20" s="80">
        <v>4302</v>
      </c>
      <c r="H20" s="50">
        <v>1</v>
      </c>
      <c r="I20" s="50">
        <v>1</v>
      </c>
      <c r="J20" s="50">
        <v>1</v>
      </c>
    </row>
    <row r="21" spans="1:10" x14ac:dyDescent="0.25">
      <c r="A21" s="135"/>
      <c r="B21" s="95"/>
      <c r="C21" s="72" t="s">
        <v>106</v>
      </c>
      <c r="D21" s="50" t="s">
        <v>5</v>
      </c>
      <c r="E21" s="72" t="s">
        <v>105</v>
      </c>
      <c r="F21" s="53">
        <v>40203139508</v>
      </c>
      <c r="G21" s="87">
        <v>27804</v>
      </c>
      <c r="H21" s="50">
        <v>1</v>
      </c>
      <c r="I21" s="50">
        <v>1</v>
      </c>
      <c r="J21" s="50">
        <v>1</v>
      </c>
    </row>
    <row r="22" spans="1:10" ht="30" customHeight="1" x14ac:dyDescent="0.25">
      <c r="A22" s="81">
        <v>17</v>
      </c>
      <c r="B22" s="25" t="s">
        <v>120</v>
      </c>
      <c r="C22" s="72" t="s">
        <v>106</v>
      </c>
      <c r="D22" s="50" t="s">
        <v>5</v>
      </c>
      <c r="E22" s="72" t="s">
        <v>107</v>
      </c>
      <c r="F22" s="53">
        <v>40003226249</v>
      </c>
      <c r="G22" s="80">
        <v>41509</v>
      </c>
      <c r="H22" s="50">
        <v>1</v>
      </c>
      <c r="I22" s="50">
        <v>1</v>
      </c>
      <c r="J22" s="50">
        <v>0</v>
      </c>
    </row>
    <row r="23" spans="1:10" x14ac:dyDescent="0.25">
      <c r="A23" s="81">
        <v>18</v>
      </c>
      <c r="B23" s="25" t="s">
        <v>121</v>
      </c>
      <c r="C23" s="72" t="s">
        <v>106</v>
      </c>
      <c r="D23" s="50" t="s">
        <v>5</v>
      </c>
      <c r="E23" s="72" t="s">
        <v>108</v>
      </c>
      <c r="F23" s="53">
        <v>40003612810</v>
      </c>
      <c r="G23" s="80">
        <v>32121</v>
      </c>
      <c r="H23" s="50">
        <v>1</v>
      </c>
      <c r="I23" s="50">
        <v>1</v>
      </c>
      <c r="J23" s="50">
        <v>1</v>
      </c>
    </row>
    <row r="24" spans="1:10" x14ac:dyDescent="0.25">
      <c r="A24" s="81">
        <v>19</v>
      </c>
      <c r="B24" s="25" t="s">
        <v>122</v>
      </c>
      <c r="C24" s="72" t="s">
        <v>106</v>
      </c>
      <c r="D24" s="50" t="s">
        <v>5</v>
      </c>
      <c r="E24" s="72" t="s">
        <v>132</v>
      </c>
      <c r="F24" s="53">
        <v>40003570733</v>
      </c>
      <c r="G24" s="80">
        <v>37567</v>
      </c>
      <c r="H24" s="50">
        <v>1</v>
      </c>
      <c r="I24" s="50">
        <v>1</v>
      </c>
      <c r="J24" s="50">
        <v>1</v>
      </c>
    </row>
    <row r="25" spans="1:10" x14ac:dyDescent="0.25">
      <c r="A25" s="81">
        <v>20</v>
      </c>
      <c r="B25" s="25" t="s">
        <v>123</v>
      </c>
      <c r="C25" s="72" t="s">
        <v>106</v>
      </c>
      <c r="D25" s="50" t="s">
        <v>5</v>
      </c>
      <c r="E25" s="72" t="s">
        <v>107</v>
      </c>
      <c r="F25" s="53">
        <v>40003226249</v>
      </c>
      <c r="G25" s="80">
        <v>36784</v>
      </c>
      <c r="H25" s="50">
        <v>1</v>
      </c>
      <c r="I25" s="50">
        <v>1</v>
      </c>
      <c r="J25" s="50">
        <v>1</v>
      </c>
    </row>
    <row r="26" spans="1:10" x14ac:dyDescent="0.25">
      <c r="A26" s="81">
        <v>21</v>
      </c>
      <c r="B26" s="25" t="s">
        <v>124</v>
      </c>
      <c r="C26" s="72" t="s">
        <v>106</v>
      </c>
      <c r="D26" s="50" t="s">
        <v>5</v>
      </c>
      <c r="E26" s="72" t="s">
        <v>112</v>
      </c>
      <c r="F26" s="53">
        <v>40003676101</v>
      </c>
      <c r="G26" s="80">
        <v>41986</v>
      </c>
      <c r="H26" s="50">
        <v>1</v>
      </c>
      <c r="I26" s="50">
        <v>1</v>
      </c>
      <c r="J26" s="50">
        <v>1</v>
      </c>
    </row>
    <row r="27" spans="1:10" x14ac:dyDescent="0.25">
      <c r="A27" s="135">
        <v>22</v>
      </c>
      <c r="B27" s="95" t="s">
        <v>125</v>
      </c>
      <c r="C27" s="72" t="s">
        <v>106</v>
      </c>
      <c r="D27" s="50" t="s">
        <v>5</v>
      </c>
      <c r="E27" s="72" t="s">
        <v>133</v>
      </c>
      <c r="F27" s="53">
        <v>40003468216</v>
      </c>
      <c r="G27" s="80">
        <v>10100</v>
      </c>
      <c r="H27" s="50">
        <v>1</v>
      </c>
      <c r="I27" s="50">
        <v>1</v>
      </c>
      <c r="J27" s="50">
        <v>1</v>
      </c>
    </row>
    <row r="28" spans="1:10" x14ac:dyDescent="0.25">
      <c r="A28" s="135"/>
      <c r="B28" s="95"/>
      <c r="C28" s="72" t="s">
        <v>106</v>
      </c>
      <c r="D28" s="50" t="s">
        <v>5</v>
      </c>
      <c r="E28" s="72" t="s">
        <v>107</v>
      </c>
      <c r="F28" s="53">
        <v>40003226249</v>
      </c>
      <c r="G28" s="87">
        <v>27378</v>
      </c>
      <c r="H28" s="50">
        <v>1</v>
      </c>
      <c r="I28" s="50">
        <v>1</v>
      </c>
      <c r="J28" s="50">
        <v>1</v>
      </c>
    </row>
    <row r="29" spans="1:10" x14ac:dyDescent="0.25">
      <c r="A29" s="81">
        <v>23</v>
      </c>
      <c r="B29" s="25" t="s">
        <v>126</v>
      </c>
      <c r="C29" s="72" t="s">
        <v>106</v>
      </c>
      <c r="D29" s="50" t="s">
        <v>5</v>
      </c>
      <c r="E29" s="72" t="s">
        <v>107</v>
      </c>
      <c r="F29" s="53">
        <v>40003226249</v>
      </c>
      <c r="G29" s="80">
        <v>10164</v>
      </c>
      <c r="H29" s="50">
        <v>1</v>
      </c>
      <c r="I29" s="50">
        <v>1</v>
      </c>
      <c r="J29" s="50">
        <v>0</v>
      </c>
    </row>
    <row r="30" spans="1:10" x14ac:dyDescent="0.25">
      <c r="A30" s="81">
        <v>24</v>
      </c>
      <c r="B30" s="25" t="s">
        <v>127</v>
      </c>
      <c r="C30" s="72" t="s">
        <v>106</v>
      </c>
      <c r="D30" s="50" t="s">
        <v>5</v>
      </c>
      <c r="E30" s="72" t="s">
        <v>112</v>
      </c>
      <c r="F30" s="53">
        <v>40003676101</v>
      </c>
      <c r="G30" s="80">
        <v>31577</v>
      </c>
      <c r="H30" s="50">
        <v>1</v>
      </c>
      <c r="I30" s="50">
        <v>1</v>
      </c>
      <c r="J30" s="50">
        <v>1</v>
      </c>
    </row>
    <row r="31" spans="1:10" x14ac:dyDescent="0.25">
      <c r="A31" s="81">
        <v>25</v>
      </c>
      <c r="B31" s="25" t="s">
        <v>128</v>
      </c>
      <c r="C31" s="72" t="s">
        <v>106</v>
      </c>
      <c r="D31" s="50" t="s">
        <v>5</v>
      </c>
      <c r="E31" s="72" t="s">
        <v>112</v>
      </c>
      <c r="F31" s="53">
        <v>40003676101</v>
      </c>
      <c r="G31" s="80">
        <v>41777</v>
      </c>
      <c r="H31" s="50">
        <v>1</v>
      </c>
      <c r="I31" s="50">
        <v>1</v>
      </c>
      <c r="J31" s="50">
        <v>1</v>
      </c>
    </row>
    <row r="32" spans="1:10" x14ac:dyDescent="0.25">
      <c r="A32" s="81">
        <v>26</v>
      </c>
      <c r="B32" s="25" t="s">
        <v>129</v>
      </c>
      <c r="C32" s="72" t="s">
        <v>106</v>
      </c>
      <c r="D32" s="50" t="s">
        <v>5</v>
      </c>
      <c r="E32" s="72" t="s">
        <v>107</v>
      </c>
      <c r="F32" s="53">
        <v>40003226249</v>
      </c>
      <c r="G32" s="80">
        <v>21279</v>
      </c>
      <c r="H32" s="50">
        <v>1</v>
      </c>
      <c r="I32" s="50">
        <v>1</v>
      </c>
      <c r="J32" s="50">
        <v>1</v>
      </c>
    </row>
    <row r="33" spans="1:10" ht="30" x14ac:dyDescent="0.25">
      <c r="A33" s="135">
        <v>27</v>
      </c>
      <c r="B33" s="95" t="s">
        <v>80</v>
      </c>
      <c r="C33" s="72" t="s">
        <v>134</v>
      </c>
      <c r="D33" s="50" t="s">
        <v>141</v>
      </c>
      <c r="E33" s="72" t="s">
        <v>147</v>
      </c>
      <c r="F33" s="53">
        <v>40003166842</v>
      </c>
      <c r="G33" s="80">
        <v>2560</v>
      </c>
      <c r="H33" s="50">
        <v>1</v>
      </c>
      <c r="I33" s="50">
        <v>1</v>
      </c>
      <c r="J33" s="50">
        <v>1</v>
      </c>
    </row>
    <row r="34" spans="1:10" ht="30" x14ac:dyDescent="0.25">
      <c r="A34" s="135"/>
      <c r="B34" s="95"/>
      <c r="C34" s="72" t="s">
        <v>135</v>
      </c>
      <c r="D34" s="50" t="s">
        <v>142</v>
      </c>
      <c r="E34" s="72" t="s">
        <v>148</v>
      </c>
      <c r="F34" s="53">
        <v>42403012397</v>
      </c>
      <c r="G34" s="87">
        <v>1888</v>
      </c>
      <c r="H34" s="50">
        <v>1</v>
      </c>
      <c r="I34" s="50">
        <v>1</v>
      </c>
      <c r="J34" s="50">
        <v>1</v>
      </c>
    </row>
    <row r="35" spans="1:10" x14ac:dyDescent="0.25">
      <c r="A35" s="135"/>
      <c r="B35" s="95"/>
      <c r="C35" s="72" t="s">
        <v>136</v>
      </c>
      <c r="D35" s="50" t="s">
        <v>143</v>
      </c>
      <c r="E35" s="72" t="s">
        <v>147</v>
      </c>
      <c r="F35" s="53">
        <v>40003166842</v>
      </c>
      <c r="G35" s="87">
        <v>331</v>
      </c>
      <c r="H35" s="50">
        <v>1</v>
      </c>
      <c r="I35" s="50">
        <v>1</v>
      </c>
      <c r="J35" s="50">
        <v>1</v>
      </c>
    </row>
    <row r="36" spans="1:10" x14ac:dyDescent="0.25">
      <c r="A36" s="135"/>
      <c r="B36" s="95"/>
      <c r="C36" s="72" t="s">
        <v>137</v>
      </c>
      <c r="D36" s="50" t="s">
        <v>144</v>
      </c>
      <c r="E36" s="72" t="s">
        <v>147</v>
      </c>
      <c r="F36" s="53">
        <v>40003166842</v>
      </c>
      <c r="G36" s="87">
        <v>222</v>
      </c>
      <c r="H36" s="50">
        <v>1</v>
      </c>
      <c r="I36" s="50">
        <v>1</v>
      </c>
      <c r="J36" s="50">
        <v>1</v>
      </c>
    </row>
    <row r="37" spans="1:10" x14ac:dyDescent="0.25">
      <c r="A37" s="135"/>
      <c r="B37" s="95"/>
      <c r="C37" s="72" t="s">
        <v>138</v>
      </c>
      <c r="D37" s="50" t="s">
        <v>144</v>
      </c>
      <c r="E37" s="72" t="s">
        <v>78</v>
      </c>
      <c r="F37" s="53">
        <v>40003592976</v>
      </c>
      <c r="G37" s="87">
        <v>352</v>
      </c>
      <c r="H37" s="50">
        <v>1</v>
      </c>
      <c r="I37" s="50">
        <v>1</v>
      </c>
      <c r="J37" s="50">
        <v>1</v>
      </c>
    </row>
    <row r="38" spans="1:10" ht="30" x14ac:dyDescent="0.25">
      <c r="A38" s="135"/>
      <c r="B38" s="95"/>
      <c r="C38" s="72" t="s">
        <v>139</v>
      </c>
      <c r="D38" s="50" t="s">
        <v>145</v>
      </c>
      <c r="E38" s="72" t="s">
        <v>79</v>
      </c>
      <c r="F38" s="53">
        <v>44101001966</v>
      </c>
      <c r="G38" s="87">
        <v>1219</v>
      </c>
      <c r="H38" s="50">
        <v>1</v>
      </c>
      <c r="I38" s="50">
        <v>1</v>
      </c>
      <c r="J38" s="50">
        <v>1</v>
      </c>
    </row>
    <row r="39" spans="1:10" ht="30" x14ac:dyDescent="0.25">
      <c r="A39" s="135"/>
      <c r="B39" s="95"/>
      <c r="C39" s="72" t="s">
        <v>140</v>
      </c>
      <c r="D39" s="50" t="s">
        <v>146</v>
      </c>
      <c r="E39" s="72" t="s">
        <v>149</v>
      </c>
      <c r="F39" s="53">
        <v>40003348586</v>
      </c>
      <c r="G39" s="87">
        <v>1782</v>
      </c>
      <c r="H39" s="50">
        <v>1</v>
      </c>
      <c r="I39" s="50">
        <v>1</v>
      </c>
      <c r="J39" s="50">
        <v>1</v>
      </c>
    </row>
    <row r="40" spans="1:10" x14ac:dyDescent="0.25">
      <c r="A40" s="81">
        <v>28</v>
      </c>
      <c r="B40" s="25" t="s">
        <v>130</v>
      </c>
      <c r="C40" s="72" t="s">
        <v>106</v>
      </c>
      <c r="D40" s="50" t="s">
        <v>5</v>
      </c>
      <c r="E40" s="72" t="s">
        <v>112</v>
      </c>
      <c r="F40" s="53">
        <v>40003676101</v>
      </c>
      <c r="G40" s="80">
        <v>41702</v>
      </c>
      <c r="H40" s="50">
        <v>1</v>
      </c>
      <c r="I40" s="50">
        <v>1</v>
      </c>
      <c r="J40" s="50">
        <v>1</v>
      </c>
    </row>
    <row r="41" spans="1:10" x14ac:dyDescent="0.25">
      <c r="A41" s="88">
        <v>29</v>
      </c>
      <c r="B41" s="25" t="s">
        <v>150</v>
      </c>
      <c r="C41" s="72" t="s">
        <v>106</v>
      </c>
      <c r="D41" s="50" t="s">
        <v>5</v>
      </c>
      <c r="E41" s="72" t="s">
        <v>112</v>
      </c>
      <c r="F41" s="53">
        <v>40003676101</v>
      </c>
      <c r="G41" s="50">
        <v>30132</v>
      </c>
      <c r="H41" s="50">
        <v>1</v>
      </c>
      <c r="I41" s="50">
        <v>1</v>
      </c>
      <c r="J41" s="50">
        <v>1</v>
      </c>
    </row>
    <row r="42" spans="1:10" x14ac:dyDescent="0.25">
      <c r="A42" s="88">
        <v>30</v>
      </c>
      <c r="B42" s="25" t="s">
        <v>151</v>
      </c>
      <c r="C42" s="72" t="s">
        <v>106</v>
      </c>
      <c r="D42" s="50" t="s">
        <v>5</v>
      </c>
      <c r="E42" s="72" t="s">
        <v>105</v>
      </c>
      <c r="F42" s="53">
        <v>40203139508</v>
      </c>
      <c r="G42" s="50">
        <v>41446</v>
      </c>
      <c r="H42" s="50">
        <v>1</v>
      </c>
      <c r="I42" s="50">
        <v>1</v>
      </c>
      <c r="J42" s="50">
        <v>1</v>
      </c>
    </row>
    <row r="43" spans="1:10" x14ac:dyDescent="0.25">
      <c r="A43" s="135">
        <v>31</v>
      </c>
      <c r="B43" s="95" t="s">
        <v>152</v>
      </c>
      <c r="C43" s="72" t="s">
        <v>106</v>
      </c>
      <c r="D43" s="50" t="s">
        <v>5</v>
      </c>
      <c r="E43" s="72" t="s">
        <v>147</v>
      </c>
      <c r="F43" s="53">
        <v>40003166842</v>
      </c>
      <c r="G43" s="50">
        <v>10358</v>
      </c>
      <c r="H43" s="50">
        <v>1</v>
      </c>
      <c r="I43" s="50">
        <v>1</v>
      </c>
      <c r="J43" s="50">
        <v>1</v>
      </c>
    </row>
    <row r="44" spans="1:10" x14ac:dyDescent="0.25">
      <c r="A44" s="135"/>
      <c r="B44" s="95"/>
      <c r="C44" s="72" t="s">
        <v>106</v>
      </c>
      <c r="D44" s="50" t="s">
        <v>5</v>
      </c>
      <c r="E44" s="72" t="s">
        <v>153</v>
      </c>
      <c r="F44" s="53">
        <v>40003790040</v>
      </c>
      <c r="G44" s="50">
        <v>8539</v>
      </c>
      <c r="H44" s="50">
        <v>1</v>
      </c>
      <c r="I44" s="50">
        <v>1</v>
      </c>
      <c r="J44" s="50">
        <v>1</v>
      </c>
    </row>
    <row r="45" spans="1:10" x14ac:dyDescent="0.25">
      <c r="A45" s="135"/>
      <c r="B45" s="95"/>
      <c r="C45" s="72" t="s">
        <v>106</v>
      </c>
      <c r="D45" s="50" t="s">
        <v>5</v>
      </c>
      <c r="E45" s="72" t="s">
        <v>154</v>
      </c>
      <c r="F45" s="53">
        <v>40003294211</v>
      </c>
      <c r="G45" s="50">
        <v>4768</v>
      </c>
      <c r="H45" s="50">
        <v>1</v>
      </c>
      <c r="I45" s="50">
        <v>1</v>
      </c>
      <c r="J45" s="50">
        <v>1</v>
      </c>
    </row>
    <row r="46" spans="1:10" ht="15" customHeight="1" x14ac:dyDescent="0.25">
      <c r="A46" s="135"/>
      <c r="B46" s="95"/>
      <c r="C46" s="72" t="s">
        <v>106</v>
      </c>
      <c r="D46" s="50" t="s">
        <v>5</v>
      </c>
      <c r="E46" s="72" t="s">
        <v>155</v>
      </c>
      <c r="F46" s="53">
        <v>49201004150</v>
      </c>
      <c r="G46" s="50">
        <v>3586</v>
      </c>
      <c r="H46" s="50">
        <v>1</v>
      </c>
      <c r="I46" s="50">
        <v>1</v>
      </c>
      <c r="J46" s="50">
        <v>1</v>
      </c>
    </row>
    <row r="47" spans="1:10" x14ac:dyDescent="0.25">
      <c r="A47" s="135"/>
      <c r="B47" s="95"/>
      <c r="C47" s="72" t="s">
        <v>106</v>
      </c>
      <c r="D47" s="50" t="s">
        <v>5</v>
      </c>
      <c r="E47" s="72" t="s">
        <v>156</v>
      </c>
      <c r="F47" s="53">
        <v>49201011383</v>
      </c>
      <c r="G47" s="50">
        <v>2998</v>
      </c>
      <c r="H47" s="50">
        <v>1</v>
      </c>
      <c r="I47" s="50">
        <v>1</v>
      </c>
      <c r="J47" s="50">
        <v>1</v>
      </c>
    </row>
  </sheetData>
  <autoFilter ref="A1:J47" xr:uid="{00000000-0009-0000-0000-000002000000}"/>
  <mergeCells count="10">
    <mergeCell ref="B33:B39"/>
    <mergeCell ref="A33:A39"/>
    <mergeCell ref="B43:B47"/>
    <mergeCell ref="A43:A47"/>
    <mergeCell ref="B10:B13"/>
    <mergeCell ref="A10:A13"/>
    <mergeCell ref="B20:B21"/>
    <mergeCell ref="A20:A21"/>
    <mergeCell ref="B27:B28"/>
    <mergeCell ref="A27:A28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48"/>
  <sheetViews>
    <sheetView workbookViewId="0">
      <selection activeCell="Q20" sqref="Q20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/>
    <row r="23" spans="1:9" ht="48.75" customHeight="1" x14ac:dyDescent="0.25">
      <c r="A23" s="99" t="s">
        <v>53</v>
      </c>
      <c r="B23" s="99"/>
      <c r="C23" s="99"/>
      <c r="D23" s="99"/>
      <c r="E23" s="99"/>
      <c r="F23" s="99"/>
      <c r="G23" s="99"/>
      <c r="H23" s="99"/>
      <c r="I23" s="99"/>
    </row>
    <row r="28" spans="1:9" ht="105.75" thickBot="1" x14ac:dyDescent="0.3">
      <c r="A28" s="7"/>
      <c r="B28" s="13" t="s">
        <v>38</v>
      </c>
      <c r="C28" s="13" t="s">
        <v>39</v>
      </c>
      <c r="D28" s="13" t="s">
        <v>21</v>
      </c>
    </row>
    <row r="29" spans="1:9" ht="15.75" thickTop="1" x14ac:dyDescent="0.25">
      <c r="A29" s="25" t="s">
        <v>36</v>
      </c>
      <c r="B29" s="25">
        <v>104</v>
      </c>
      <c r="C29" s="25">
        <v>13</v>
      </c>
      <c r="D29" s="25">
        <v>38</v>
      </c>
    </row>
    <row r="30" spans="1:9" x14ac:dyDescent="0.25">
      <c r="A30" s="25" t="s">
        <v>37</v>
      </c>
      <c r="B30" s="25">
        <v>46</v>
      </c>
      <c r="C30" s="25">
        <v>11</v>
      </c>
      <c r="D30" s="25">
        <v>22</v>
      </c>
    </row>
    <row r="31" spans="1:9" x14ac:dyDescent="0.25">
      <c r="A31" s="25" t="s">
        <v>41</v>
      </c>
      <c r="B31" s="25">
        <v>66</v>
      </c>
      <c r="C31" s="25">
        <v>7</v>
      </c>
      <c r="D31" s="25">
        <v>29</v>
      </c>
    </row>
    <row r="32" spans="1:9" x14ac:dyDescent="0.25">
      <c r="A32" s="25" t="s">
        <v>42</v>
      </c>
      <c r="B32" s="25">
        <v>147</v>
      </c>
      <c r="C32" s="25">
        <v>9</v>
      </c>
      <c r="D32" s="25">
        <v>82</v>
      </c>
    </row>
    <row r="33" spans="1:4" x14ac:dyDescent="0.25">
      <c r="A33" s="25" t="s">
        <v>43</v>
      </c>
      <c r="B33" s="25">
        <v>86</v>
      </c>
      <c r="C33" s="25">
        <v>12</v>
      </c>
      <c r="D33" s="25">
        <v>50</v>
      </c>
    </row>
    <row r="34" spans="1:4" x14ac:dyDescent="0.25">
      <c r="A34" s="25" t="s">
        <v>48</v>
      </c>
      <c r="B34" s="25">
        <v>0</v>
      </c>
      <c r="C34" s="25">
        <v>0</v>
      </c>
      <c r="D34" s="25">
        <v>0</v>
      </c>
    </row>
    <row r="35" spans="1:4" x14ac:dyDescent="0.25">
      <c r="A35" s="25" t="s">
        <v>47</v>
      </c>
      <c r="B35" s="25">
        <v>41</v>
      </c>
      <c r="C35" s="25">
        <v>2</v>
      </c>
      <c r="D35" s="25">
        <v>27</v>
      </c>
    </row>
    <row r="36" spans="1:4" x14ac:dyDescent="0.25">
      <c r="A36" s="25" t="s">
        <v>54</v>
      </c>
      <c r="B36" s="25">
        <v>119</v>
      </c>
      <c r="C36" s="25">
        <v>5</v>
      </c>
      <c r="D36" s="25">
        <v>87</v>
      </c>
    </row>
    <row r="37" spans="1:4" x14ac:dyDescent="0.25">
      <c r="A37" s="25" t="s">
        <v>59</v>
      </c>
      <c r="B37" s="25">
        <v>94</v>
      </c>
      <c r="C37" s="25">
        <v>8</v>
      </c>
      <c r="D37" s="25">
        <v>35</v>
      </c>
    </row>
    <row r="38" spans="1:4" x14ac:dyDescent="0.25">
      <c r="A38" s="25" t="s">
        <v>56</v>
      </c>
      <c r="B38" s="25">
        <v>27</v>
      </c>
      <c r="C38" s="25">
        <v>9</v>
      </c>
      <c r="D38" s="25">
        <v>14</v>
      </c>
    </row>
    <row r="39" spans="1:4" x14ac:dyDescent="0.25">
      <c r="A39" s="25" t="s">
        <v>58</v>
      </c>
      <c r="B39" s="25">
        <v>62</v>
      </c>
      <c r="C39" s="25">
        <v>6</v>
      </c>
      <c r="D39" s="25">
        <v>31</v>
      </c>
    </row>
    <row r="40" spans="1:4" x14ac:dyDescent="0.25">
      <c r="A40" s="25" t="s">
        <v>60</v>
      </c>
      <c r="B40" s="25">
        <v>68</v>
      </c>
      <c r="C40" s="25">
        <v>2</v>
      </c>
      <c r="D40" s="25">
        <v>50</v>
      </c>
    </row>
    <row r="41" spans="1:4" x14ac:dyDescent="0.25">
      <c r="A41" s="76" t="s">
        <v>62</v>
      </c>
      <c r="B41" s="76">
        <v>59</v>
      </c>
      <c r="C41" s="76">
        <v>4</v>
      </c>
      <c r="D41" s="76">
        <v>23</v>
      </c>
    </row>
    <row r="42" spans="1:4" x14ac:dyDescent="0.25">
      <c r="A42" s="76" t="s">
        <v>63</v>
      </c>
      <c r="B42" s="25">
        <v>33</v>
      </c>
      <c r="C42" s="25">
        <v>0</v>
      </c>
      <c r="D42" s="25">
        <v>21</v>
      </c>
    </row>
    <row r="43" spans="1:4" x14ac:dyDescent="0.25">
      <c r="A43" s="76" t="s">
        <v>64</v>
      </c>
      <c r="B43" s="76">
        <v>49</v>
      </c>
      <c r="C43" s="76">
        <v>7</v>
      </c>
      <c r="D43" s="76">
        <v>22</v>
      </c>
    </row>
    <row r="44" spans="1:4" x14ac:dyDescent="0.25">
      <c r="A44" s="76" t="s">
        <v>65</v>
      </c>
      <c r="B44" s="25">
        <v>54</v>
      </c>
      <c r="C44" s="25">
        <v>1</v>
      </c>
      <c r="D44" s="25">
        <v>41</v>
      </c>
    </row>
    <row r="45" spans="1:4" x14ac:dyDescent="0.25">
      <c r="A45" s="76" t="s">
        <v>70</v>
      </c>
      <c r="B45" s="76">
        <v>40</v>
      </c>
      <c r="C45" s="76">
        <v>1</v>
      </c>
      <c r="D45" s="76">
        <v>22</v>
      </c>
    </row>
    <row r="46" spans="1:4" x14ac:dyDescent="0.25">
      <c r="A46" s="76" t="s">
        <v>71</v>
      </c>
      <c r="B46" s="25">
        <v>11</v>
      </c>
      <c r="C46" s="25">
        <v>2</v>
      </c>
      <c r="D46" s="25">
        <v>4</v>
      </c>
    </row>
    <row r="47" spans="1:4" x14ac:dyDescent="0.25">
      <c r="A47" s="76" t="s">
        <v>86</v>
      </c>
      <c r="B47" s="76">
        <v>64</v>
      </c>
      <c r="C47" s="76">
        <v>11</v>
      </c>
      <c r="D47" s="76">
        <v>27</v>
      </c>
    </row>
    <row r="48" spans="1:4" x14ac:dyDescent="0.25">
      <c r="A48" s="76" t="s">
        <v>91</v>
      </c>
      <c r="B48" s="25">
        <v>45</v>
      </c>
      <c r="C48" s="25">
        <v>1</v>
      </c>
      <c r="D48" s="25">
        <v>30</v>
      </c>
    </row>
  </sheetData>
  <mergeCells count="1">
    <mergeCell ref="A23:I23"/>
  </mergeCells>
  <conditionalFormatting sqref="B29:B4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{D0971029-B7CE-44EE-9CCD-F50D66913459}</x14:id>
        </ext>
      </extLst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29:C4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{BA9B65D1-13C7-4C73-9311-9BD064200E57}</x14:id>
        </ext>
      </extLs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29:D48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971029-B7CE-44EE-9CCD-F50D669134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B29:B48</xm:sqref>
        </x14:conditionalFormatting>
        <x14:conditionalFormatting xmlns:xm="http://schemas.microsoft.com/office/excel/2006/main">
          <x14:cfRule type="dataBar" id="{BA9B65D1-13C7-4C73-9311-9BD064200E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C29:C48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0"/>
  <sheetViews>
    <sheetView tabSelected="1" workbookViewId="0">
      <selection activeCell="O21" sqref="O21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99" t="s">
        <v>53</v>
      </c>
      <c r="B28" s="99"/>
      <c r="C28" s="99"/>
      <c r="D28" s="99"/>
      <c r="E28" s="99"/>
      <c r="F28" s="99"/>
      <c r="G28" s="99"/>
      <c r="H28" s="99"/>
      <c r="I28" s="99"/>
    </row>
    <row r="30" spans="1:9" ht="105.75" thickBot="1" x14ac:dyDescent="0.3">
      <c r="A30" s="7"/>
      <c r="B30" s="13" t="s">
        <v>38</v>
      </c>
      <c r="C30" s="13" t="s">
        <v>39</v>
      </c>
      <c r="D30" s="13" t="s">
        <v>40</v>
      </c>
    </row>
    <row r="31" spans="1:9" ht="15.75" thickTop="1" x14ac:dyDescent="0.25">
      <c r="A31" s="25" t="s">
        <v>36</v>
      </c>
      <c r="B31" s="50">
        <v>824017</v>
      </c>
      <c r="C31" s="50">
        <v>330713</v>
      </c>
      <c r="D31" s="50">
        <v>9869</v>
      </c>
    </row>
    <row r="32" spans="1:9" x14ac:dyDescent="0.25">
      <c r="A32" s="25" t="s">
        <v>37</v>
      </c>
      <c r="B32" s="50">
        <v>398281</v>
      </c>
      <c r="C32" s="50">
        <v>19754</v>
      </c>
      <c r="D32" s="50">
        <v>7334</v>
      </c>
    </row>
    <row r="33" spans="1:4" x14ac:dyDescent="0.25">
      <c r="A33" s="25" t="s">
        <v>41</v>
      </c>
      <c r="B33" s="50">
        <v>548749.01</v>
      </c>
      <c r="C33" s="50">
        <v>17317</v>
      </c>
      <c r="D33" s="50">
        <v>7754.33</v>
      </c>
    </row>
    <row r="34" spans="1:4" x14ac:dyDescent="0.25">
      <c r="A34" s="25" t="s">
        <v>42</v>
      </c>
      <c r="B34" s="50">
        <v>2061890</v>
      </c>
      <c r="C34" s="50">
        <v>13542</v>
      </c>
      <c r="D34" s="50">
        <v>13304</v>
      </c>
    </row>
    <row r="35" spans="1:4" x14ac:dyDescent="0.25">
      <c r="A35" s="25" t="s">
        <v>43</v>
      </c>
      <c r="B35" s="50">
        <v>911330.81</v>
      </c>
      <c r="C35" s="50">
        <v>26874.91</v>
      </c>
      <c r="D35" s="50">
        <v>9573.5300000000007</v>
      </c>
    </row>
    <row r="36" spans="1:4" x14ac:dyDescent="0.25">
      <c r="A36" s="25" t="s">
        <v>48</v>
      </c>
      <c r="B36" s="25">
        <v>0</v>
      </c>
      <c r="C36" s="25">
        <v>0</v>
      </c>
      <c r="D36" s="25">
        <v>0</v>
      </c>
    </row>
    <row r="37" spans="1:4" x14ac:dyDescent="0.25">
      <c r="A37" s="25" t="s">
        <v>47</v>
      </c>
      <c r="B37" s="50">
        <v>724123.07</v>
      </c>
      <c r="C37" s="50">
        <v>3596.6</v>
      </c>
      <c r="D37" s="50">
        <v>16924</v>
      </c>
    </row>
    <row r="38" spans="1:4" x14ac:dyDescent="0.25">
      <c r="A38" s="25" t="s">
        <v>54</v>
      </c>
      <c r="B38" s="50">
        <v>2413156</v>
      </c>
      <c r="C38" s="50">
        <v>57556</v>
      </c>
      <c r="D38" s="50">
        <v>19925</v>
      </c>
    </row>
    <row r="39" spans="1:4" x14ac:dyDescent="0.25">
      <c r="A39" s="25" t="s">
        <v>55</v>
      </c>
      <c r="B39" s="50">
        <v>927900</v>
      </c>
      <c r="C39" s="50">
        <v>56000</v>
      </c>
      <c r="D39" s="50">
        <v>9646</v>
      </c>
    </row>
    <row r="40" spans="1:4" x14ac:dyDescent="0.25">
      <c r="A40" s="25" t="s">
        <v>56</v>
      </c>
      <c r="B40" s="50">
        <v>352378</v>
      </c>
      <c r="C40" s="50">
        <v>11941</v>
      </c>
      <c r="D40" s="50">
        <v>10120</v>
      </c>
    </row>
    <row r="41" spans="1:4" x14ac:dyDescent="0.25">
      <c r="A41" s="25" t="s">
        <v>58</v>
      </c>
      <c r="B41" s="50">
        <v>848013</v>
      </c>
      <c r="C41" s="50">
        <v>10980</v>
      </c>
      <c r="D41" s="50">
        <v>12632</v>
      </c>
    </row>
    <row r="42" spans="1:4" x14ac:dyDescent="0.25">
      <c r="A42" s="25" t="s">
        <v>61</v>
      </c>
      <c r="B42" s="50">
        <v>1545233</v>
      </c>
      <c r="C42" s="50">
        <v>23495</v>
      </c>
      <c r="D42" s="50">
        <v>22410</v>
      </c>
    </row>
    <row r="43" spans="1:4" x14ac:dyDescent="0.25">
      <c r="A43" s="76" t="s">
        <v>69</v>
      </c>
      <c r="B43" s="77">
        <v>556118</v>
      </c>
      <c r="C43" s="77">
        <v>51068</v>
      </c>
      <c r="D43" s="77">
        <v>9638</v>
      </c>
    </row>
    <row r="44" spans="1:4" x14ac:dyDescent="0.25">
      <c r="A44" s="76" t="s">
        <v>68</v>
      </c>
      <c r="B44" s="50">
        <v>586383</v>
      </c>
      <c r="C44" s="50">
        <v>0</v>
      </c>
      <c r="D44" s="50">
        <v>17769</v>
      </c>
    </row>
    <row r="45" spans="1:4" x14ac:dyDescent="0.25">
      <c r="A45" s="76" t="s">
        <v>67</v>
      </c>
      <c r="B45" s="77">
        <v>534438</v>
      </c>
      <c r="C45" s="77">
        <v>15293</v>
      </c>
      <c r="D45" s="77">
        <v>9817</v>
      </c>
    </row>
    <row r="46" spans="1:4" x14ac:dyDescent="0.25">
      <c r="A46" s="76" t="s">
        <v>66</v>
      </c>
      <c r="B46" s="50">
        <v>1166881</v>
      </c>
      <c r="C46" s="50">
        <v>7641</v>
      </c>
      <c r="D46" s="50">
        <v>21355</v>
      </c>
    </row>
    <row r="47" spans="1:4" x14ac:dyDescent="0.25">
      <c r="A47" s="76" t="s">
        <v>70</v>
      </c>
      <c r="B47" s="77">
        <v>600082</v>
      </c>
      <c r="C47" s="77">
        <v>563</v>
      </c>
      <c r="D47" s="77">
        <v>14650</v>
      </c>
    </row>
    <row r="48" spans="1:4" x14ac:dyDescent="0.25">
      <c r="A48" s="76" t="s">
        <v>71</v>
      </c>
      <c r="B48" s="50">
        <v>125937</v>
      </c>
      <c r="C48" s="25">
        <v>848</v>
      </c>
      <c r="D48" s="50">
        <v>9753</v>
      </c>
    </row>
    <row r="49" spans="1:4" x14ac:dyDescent="0.25">
      <c r="A49" s="76" t="s">
        <v>86</v>
      </c>
      <c r="B49" s="77">
        <v>824680</v>
      </c>
      <c r="C49" s="77">
        <v>21414</v>
      </c>
      <c r="D49" s="77">
        <v>11281</v>
      </c>
    </row>
    <row r="50" spans="1:4" x14ac:dyDescent="0.25">
      <c r="A50" s="76" t="s">
        <v>91</v>
      </c>
      <c r="B50" s="50">
        <v>942704</v>
      </c>
      <c r="C50" s="50">
        <v>7029</v>
      </c>
      <c r="D50" s="50">
        <v>20646</v>
      </c>
    </row>
  </sheetData>
  <mergeCells count="1">
    <mergeCell ref="A28:I28"/>
  </mergeCells>
  <conditionalFormatting sqref="B31:B5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{F8EC8C42-AB93-4C75-B5B1-B7A0B0FDF53A}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C31:C5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{01A833E8-6561-45A5-93FB-33EAB44AD3CC}</x14:id>
        </ext>
      </extLst>
    </cfRule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31:D5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{7B6CF520-5552-4A3C-901E-6A5A1A3F3DE1}</x14:id>
        </ext>
      </extLst>
    </cfRule>
    <cfRule type="iconSet" priority="1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EC8C42-AB93-4C75-B5B1-B7A0B0FDF5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B31:B50</xm:sqref>
        </x14:conditionalFormatting>
        <x14:conditionalFormatting xmlns:xm="http://schemas.microsoft.com/office/excel/2006/main">
          <x14:cfRule type="dataBar" id="{01A833E8-6561-45A5-93FB-33EAB44AD3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C31:C50</xm:sqref>
        </x14:conditionalFormatting>
        <x14:conditionalFormatting xmlns:xm="http://schemas.microsoft.com/office/excel/2006/main">
          <x14:cfRule type="dataBar" id="{7B6CF520-5552-4A3C-901E-6A5A1A3F3D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2020_4_cet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2021-01-15T06:26:23Z</cp:lastPrinted>
  <dcterms:created xsi:type="dcterms:W3CDTF">2015-10-21T06:37:46Z</dcterms:created>
  <dcterms:modified xsi:type="dcterms:W3CDTF">2021-01-19T13:20:23Z</dcterms:modified>
</cp:coreProperties>
</file>