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Pārtika/"/>
    </mc:Choice>
  </mc:AlternateContent>
  <xr:revisionPtr revIDLastSave="487" documentId="13_ncr:1_{222D04AF-FD4B-47F7-B03F-6DF338BF7710}" xr6:coauthVersionLast="47" xr6:coauthVersionMax="47" xr10:uidLastSave="{54275007-6680-4E18-BA7B-C32D6EAFCA92}"/>
  <bookViews>
    <workbookView xWindow="28680" yWindow="-120" windowWidth="29040" windowHeight="17640" xr2:uid="{00000000-000D-0000-FFFF-FFFF00000000}"/>
  </bookViews>
  <sheets>
    <sheet name="2022_4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17" i="2"/>
  <c r="C17" i="2"/>
  <c r="B17" i="2"/>
  <c r="F6" i="2" l="1"/>
  <c r="G5" i="2" s="1"/>
  <c r="G4" i="2" l="1"/>
  <c r="E7" i="1" l="1"/>
  <c r="G12" i="1" s="1"/>
  <c r="G14" i="1" l="1"/>
  <c r="G13" i="1"/>
  <c r="F7" i="1"/>
  <c r="F17" i="2" l="1"/>
  <c r="E17" i="2"/>
  <c r="F9" i="2"/>
  <c r="D9" i="2"/>
  <c r="D6" i="2"/>
  <c r="E4" i="2" l="1"/>
  <c r="E5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<sst xmlns="http://schemas.openxmlformats.org/spreadsheetml/2006/main" count="201" uniqueCount="141">
  <si>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</si>
  <si>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</si>
  <si>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</si>
  <si>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</si>
  <si>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</si>
  <si>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</si>
  <si>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</si>
  <si>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</si>
  <si>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</si>
  <si>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</si>
  <si>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</si>
  <si>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</si>
  <si>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</si>
  <si>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</si>
  <si>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</si>
  <si>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</si>
  <si>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</si>
  <si>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</si>
  <si>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</si>
  <si>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</si>
  <si>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</si>
  <si>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</si>
  <si>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</si>
  <si>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</si>
  <si>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</si>
  <si>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</si>
  <si>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</si>
  <si>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</si>
  <si>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</si>
  <si>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</si>
  <si>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</si>
  <si>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ļīgumcena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</si>
  <si>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</si>
  <si>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</si>
  <si>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</si>
  <si>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</si>
  <si>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</si>
  <si>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</si>
  <si>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</si>
  <si>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</si>
  <si>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</si>
  <si>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</si>
  <si>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</si>
  <si>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</si>
  <si>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</si>
  <si>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</si>
  <si>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</si>
  <si>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</si>
  <si>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</si>
  <si>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</si>
  <si>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</si>
  <si>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</si>
  <si>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</si>
  <si>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</si>
  <si>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</si>
  <si>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</si>
  <si>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</si>
  <si>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Iepirku-mu skaits</t>
  </si>
  <si>
    <t>2018.g. IIIcet.</t>
  </si>
  <si>
    <t>2018.g. I cet</t>
  </si>
  <si>
    <t>2018.g.IV cet.</t>
  </si>
  <si>
    <t>2018.g. IV cet.</t>
  </si>
  <si>
    <t>2019.g.I cet</t>
  </si>
  <si>
    <t>2019.g.II cet</t>
  </si>
  <si>
    <t>2019.g.III.cet.</t>
  </si>
  <si>
    <t>2019.g.IV.cet.</t>
  </si>
  <si>
    <t>2019.g. IV.cet.</t>
  </si>
  <si>
    <t>2019.g. III cet.</t>
  </si>
  <si>
    <t>2019.g. II cet.</t>
  </si>
  <si>
    <t>2019.g. I cet.</t>
  </si>
  <si>
    <t>2020.g.I.cet.</t>
  </si>
  <si>
    <t>2020.g.II.cet.</t>
  </si>
  <si>
    <t>SIA"S.A.V."</t>
  </si>
  <si>
    <t>2020.g.III.cet.</t>
  </si>
  <si>
    <t>2020.g.IV.cet.</t>
  </si>
  <si>
    <t>2021.g.I.cet.</t>
  </si>
  <si>
    <t>2021.g. I.cet.</t>
  </si>
  <si>
    <t>1.</t>
  </si>
  <si>
    <t>2.</t>
  </si>
  <si>
    <t>6.</t>
  </si>
  <si>
    <t>7.</t>
  </si>
  <si>
    <t>3.</t>
  </si>
  <si>
    <t>4.</t>
  </si>
  <si>
    <t>5.</t>
  </si>
  <si>
    <t>2021.g.II.cet.</t>
  </si>
  <si>
    <t>2021.g.III.cet.</t>
  </si>
  <si>
    <t>2021.g.IV.cet.</t>
  </si>
  <si>
    <t>2022.g.I.cet.</t>
  </si>
  <si>
    <t>2021.g. II.cet.</t>
  </si>
  <si>
    <t>2021.g. III.cet.</t>
  </si>
  <si>
    <t>2021.g. IV.cet.</t>
  </si>
  <si>
    <t>2022.g. I.cet.</t>
  </si>
  <si>
    <t>2022.g.II.cet.</t>
  </si>
  <si>
    <t>2022.g. II.cet.</t>
  </si>
  <si>
    <t>2022.g. III.cet.</t>
  </si>
  <si>
    <t>2022.g.III.cet.</t>
  </si>
  <si>
    <t>Pārskatu kopsavilkums par vides kritēriju piemērošanu noslēgtajiem pārtikas produktu piegādes līgumiem 2022.gada 4.ceturksnis*</t>
  </si>
  <si>
    <t>4.ceturksnis</t>
  </si>
  <si>
    <t>2022.gada 4.ceturksnis</t>
  </si>
  <si>
    <t>2021.gada 4.ceturksnis</t>
  </si>
  <si>
    <t>2022.g.IV.cet.</t>
  </si>
  <si>
    <t>2022.g. IV.cet.</t>
  </si>
  <si>
    <t>Dienvidkurzemes novada pašvaldība</t>
  </si>
  <si>
    <t>Rīgas Strazdumuižas vidusskola - attīstības centrs</t>
  </si>
  <si>
    <t>Rīgas 1. speciālā internātpamatskola</t>
  </si>
  <si>
    <t>Nacionālie bruņotie spēki Nodrošinājuma pavēlniecības 2. Reģionālais nodrošinājuma centrs</t>
  </si>
  <si>
    <t>Sociālās integrācijas valsts aģentūra</t>
  </si>
  <si>
    <t>Vistu olas</t>
  </si>
  <si>
    <t>03142500-3</t>
  </si>
  <si>
    <t>Sabiedrība ar ierobežotu atbildību “NĪCKRASTI”</t>
  </si>
  <si>
    <t>Pārtikas preču piegādes līgums</t>
  </si>
  <si>
    <t>SIA "S.A.V"</t>
  </si>
  <si>
    <t>Piens un piena produkti</t>
  </si>
  <si>
    <t>Zivis un zivju izstrādājumi</t>
  </si>
  <si>
    <t>Bakaleja preces un citi produkti</t>
  </si>
  <si>
    <t>Saldēti konditorejas un maizes izstrādājumi</t>
  </si>
  <si>
    <t>Olas un olu masa</t>
  </si>
  <si>
    <t xml:space="preserve">Svaigi dārzeņi, sakņaugi , svaigi augļi </t>
  </si>
  <si>
    <t>Sēnes</t>
  </si>
  <si>
    <t>Svaigi atdzesēta vai sasaldēta putnu gaļa</t>
  </si>
  <si>
    <t>Maize un maizes izstrādājumi</t>
  </si>
  <si>
    <t>15500000-3</t>
  </si>
  <si>
    <t>03311000-2</t>
  </si>
  <si>
    <t>15800000-6</t>
  </si>
  <si>
    <t>15812100-4</t>
  </si>
  <si>
    <t>03100000-2</t>
  </si>
  <si>
    <t>15300000-1</t>
  </si>
  <si>
    <t>15112000-6</t>
  </si>
  <si>
    <t>15810000-9</t>
  </si>
  <si>
    <t>AS "Latgales piens"</t>
  </si>
  <si>
    <t>SIA "Sanitex"</t>
  </si>
  <si>
    <t>SIA "VALKS"</t>
  </si>
  <si>
    <t>AS "LATVIJAS MAIZNIEKS"</t>
  </si>
  <si>
    <t>SIA "Lanekss"</t>
  </si>
  <si>
    <t>SVAIGAS GAĻAS UN GAĻAS PRODUKCIJAS IEGĀDE</t>
  </si>
  <si>
    <t>15100000-9</t>
  </si>
  <si>
    <t>SIA Kurzemes Gaļsaimnieks</t>
  </si>
  <si>
    <t>AS "Latvijas maiznieks"</t>
  </si>
  <si>
    <t>SIA "Nīckrasti"</t>
  </si>
  <si>
    <t>SIA Kurzemes gaļsaimnieks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</si>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</sst>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4" borderId="10" xfId="0" applyNumberFormat="1" applyFill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3" fontId="0" fillId="4" borderId="6" xfId="0" applyNumberFormat="1" applyFill="1" applyBorder="1"/>
    <xf numFmtId="0" fontId="0" fillId="0" borderId="10" xfId="0" applyBorder="1" applyAlignment="1">
      <alignment vertical="center" wrapText="1"/>
    </xf>
    <xf numFmtId="3" fontId="0" fillId="0" borderId="10" xfId="0" applyNumberFormat="1" applyBorder="1" applyAlignment="1">
      <alignment horizontal="left"/>
    </xf>
    <xf numFmtId="1" fontId="0" fillId="0" borderId="10" xfId="0" applyNumberFormat="1" applyBorder="1" applyAlignment="1">
      <alignment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0" fillId="0" borderId="10" xfId="0" applyNumberFormat="1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/>
    </xf>
    <xf numFmtId="3" fontId="0" fillId="0" borderId="4" xfId="0" applyNumberFormat="1" applyBorder="1" applyAlignment="1">
      <alignment horizontal="left" wrapText="1"/>
    </xf>
    <xf numFmtId="3" fontId="0" fillId="0" borderId="5" xfId="0" applyNumberFormat="1" applyBorder="1" applyAlignment="1">
      <alignment horizontal="left" wrapText="1"/>
    </xf>
    <xf numFmtId="3" fontId="0" fillId="0" borderId="6" xfId="0" applyNumberForma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3" fontId="0" fillId="0" borderId="1" xfId="0" applyNumberFormat="1" applyBorder="1" applyAlignment="1">
      <alignment horizontal="left"/>
    </xf>
    <xf numFmtId="3" fontId="0" fillId="0" borderId="9" xfId="0" applyNumberFormat="1" applyBorder="1" applyAlignment="1">
      <alignment horizontal="left"/>
    </xf>
    <xf numFmtId="3" fontId="0" fillId="0" borderId="15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Lig_skaita_dinamika_pec_CPV!$A$29:$A$56</c:f>
              <c:strCache>
                <c:ptCount val="28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</c:strCache>
            </c:strRef>
          </c:cat>
          <c:val>
            <c:numRef>
              <c:f>Lig_skaita_dinamika_pec_CPV!$B$29:$B$56</c:f>
              <c:numCache>
                <c:formatCode>General</c:formatCode>
                <c:ptCount val="28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Lig_skaita_dinamika_pec_CPV!$A$29:$A$56</c:f>
              <c:strCache>
                <c:ptCount val="28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</c:strCache>
            </c:strRef>
          </c:cat>
          <c:val>
            <c:numRef>
              <c:f>Lig_skaita_dinamika_pec_CPV!$C$29:$C$56</c:f>
              <c:numCache>
                <c:formatCode>General</c:formatCode>
                <c:ptCount val="28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Lig_skaita_dinamika_pec_CPV!$A$29:$A$56</c:f>
              <c:strCache>
                <c:ptCount val="28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</c:strCache>
            </c:strRef>
          </c:cat>
          <c:val>
            <c:numRef>
              <c:f>Lig_skaita_dinamika_pec_CPV!$D$29:$D$56</c:f>
              <c:numCache>
                <c:formatCode>General</c:formatCode>
                <c:ptCount val="28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6492431066042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6.2421972534330251E-3"/>
                  <c:y val="-4.98721724669912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2.8714107365792576E-2"/>
                  <c:y val="-1.72032217346878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-2.9989445269519247E-3"/>
                  <c:y val="-3.12277854581154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42-40B4-BB69-F4C39CB4B014}"/>
                </c:ext>
              </c:extLst>
            </c:dLbl>
            <c:dLbl>
              <c:idx val="26"/>
              <c:layout>
                <c:manualLayout>
                  <c:x val="-5.9311981020167817E-3"/>
                  <c:y val="-1.68792450562001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E-4223-B231-41E7289819EA}"/>
                </c:ext>
              </c:extLst>
            </c:dLbl>
            <c:dLbl>
              <c:idx val="27"/>
              <c:layout>
                <c:manualLayout>
                  <c:x val="4.0594801094703023E-2"/>
                  <c:y val="-0.120639738734948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E-4223-B231-41E7289819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Ligumcenu_dinamika_pec_CPV!$A$31:$A$58</c:f>
              <c:strCache>
                <c:ptCount val="28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</c:strCache>
            </c:strRef>
          </c:cat>
          <c:val>
            <c:numRef>
              <c:f>Ligumcenu_dinamika_pec_CPV!$B$31:$B$58</c:f>
              <c:numCache>
                <c:formatCode>#,##0</c:formatCode>
                <c:ptCount val="28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>
                  <c:v>56133</c:v>
                </c:pt>
                <c:pt idx="27">
                  <c:v>58988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-3.189910249984628E-4"/>
                  <c:y val="-2.035623409669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2.9193263653431223E-2"/>
                  <c:y val="-6.61577608142494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2-40B4-BB69-F4C39CB4B014}"/>
                </c:ext>
              </c:extLst>
            </c:dLbl>
            <c:dLbl>
              <c:idx val="26"/>
              <c:layout>
                <c:manualLayout>
                  <c:x val="8.9165055435684454E-3"/>
                  <c:y val="-7.63358778625954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BE-4223-B231-41E7289819EA}"/>
                </c:ext>
              </c:extLst>
            </c:dLbl>
            <c:dLbl>
              <c:idx val="27"/>
              <c:layout>
                <c:manualLayout>
                  <c:x val="2.9520295202952029E-2"/>
                  <c:y val="-3.8167938931297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BE-4223-B231-41E7289819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Ligumcenu_dinamika_pec_CPV!$A$31:$A$58</c:f>
              <c:strCache>
                <c:ptCount val="28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</c:strCache>
            </c:strRef>
          </c:cat>
          <c:val>
            <c:numRef>
              <c:f>Ligumcenu_dinamika_pec_CPV!$C$31:$C$58</c:f>
              <c:numCache>
                <c:formatCode>#,##0</c:formatCode>
                <c:ptCount val="28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>
                  <c:v>11949</c:v>
                </c:pt>
                <c:pt idx="27">
                  <c:v>47999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Ligumcenu_dinamika_pec_CPV!$A$31:$A$58</c:f>
              <c:strCache>
                <c:ptCount val="28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</c:strCache>
            </c:strRef>
          </c:cat>
          <c:val>
            <c:numRef>
              <c:f>Ligumcenu_dinamika_pec_CPV!$D$31:$D$58</c:f>
              <c:numCache>
                <c:formatCode>#,##0</c:formatCode>
                <c:ptCount val="28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>
                  <c:v>5674</c:v>
                </c:pt>
                <c:pt idx="27">
                  <c:v>8230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15</xdr:col>
      <xdr:colOff>542925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G42" sqref="G42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 x14ac:dyDescent="0.25">
      <c r="A1" s="95" t="s">
        <v>96</v>
      </c>
      <c r="B1" s="95"/>
      <c r="C1" s="95"/>
      <c r="D1" s="95"/>
      <c r="E1" s="95"/>
      <c r="F1" s="95"/>
      <c r="G1" s="95"/>
    </row>
    <row r="3" spans="1:7" ht="30" x14ac:dyDescent="0.25">
      <c r="A3" s="96" t="s">
        <v>0</v>
      </c>
      <c r="B3" s="96"/>
      <c r="C3" s="1" t="s">
        <v>1</v>
      </c>
      <c r="D3" s="2" t="s">
        <v>2</v>
      </c>
      <c r="E3" s="2" t="s">
        <v>3</v>
      </c>
      <c r="F3" s="97" t="s">
        <v>4</v>
      </c>
      <c r="G3" s="98"/>
    </row>
    <row r="4" spans="1:7" x14ac:dyDescent="0.25">
      <c r="A4" s="99"/>
      <c r="B4" s="100"/>
      <c r="C4" s="4"/>
      <c r="D4" s="101"/>
      <c r="E4" s="101"/>
      <c r="F4" s="101"/>
      <c r="G4" s="5"/>
    </row>
    <row r="5" spans="1:7" x14ac:dyDescent="0.25">
      <c r="A5" s="107" t="s">
        <v>97</v>
      </c>
      <c r="B5" s="108"/>
      <c r="C5" s="111">
        <v>5</v>
      </c>
      <c r="D5" s="6" t="s">
        <v>5</v>
      </c>
      <c r="E5" s="77">
        <v>9</v>
      </c>
      <c r="F5" s="103">
        <v>58988</v>
      </c>
      <c r="G5" s="103"/>
    </row>
    <row r="6" spans="1:7" ht="15.75" thickBot="1" x14ac:dyDescent="0.3">
      <c r="A6" s="109"/>
      <c r="B6" s="110"/>
      <c r="C6" s="112"/>
      <c r="D6" s="7" t="s">
        <v>6</v>
      </c>
      <c r="E6" s="60">
        <v>4</v>
      </c>
      <c r="F6" s="104">
        <v>47999</v>
      </c>
      <c r="G6" s="104"/>
    </row>
    <row r="7" spans="1:7" ht="15.75" thickTop="1" x14ac:dyDescent="0.25">
      <c r="A7" s="105" t="s">
        <v>7</v>
      </c>
      <c r="B7" s="105"/>
      <c r="C7" s="105"/>
      <c r="D7" s="105"/>
      <c r="E7" s="78">
        <f>SUM(E5:E6)</f>
        <v>13</v>
      </c>
      <c r="F7" s="106">
        <f>SUM(F5:G6)</f>
        <v>106987</v>
      </c>
      <c r="G7" s="106"/>
    </row>
    <row r="8" spans="1:7" x14ac:dyDescent="0.25">
      <c r="B8" s="8"/>
      <c r="C8" s="8"/>
      <c r="D8" s="8"/>
      <c r="E8" s="9"/>
      <c r="F8" s="10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113" t="s">
        <v>9</v>
      </c>
      <c r="B11" s="114"/>
      <c r="C11" s="114"/>
      <c r="D11" s="114"/>
      <c r="E11" s="115"/>
      <c r="F11" s="11" t="s">
        <v>10</v>
      </c>
      <c r="G11" s="12" t="s">
        <v>11</v>
      </c>
    </row>
    <row r="12" spans="1:7" ht="15.75" thickTop="1" x14ac:dyDescent="0.25">
      <c r="A12" s="116" t="s">
        <v>49</v>
      </c>
      <c r="B12" s="116"/>
      <c r="C12" s="116"/>
      <c r="D12" s="116"/>
      <c r="E12" s="116"/>
      <c r="F12" s="54">
        <v>9</v>
      </c>
      <c r="G12" s="55">
        <f>F12/E7</f>
        <v>0.69230769230769229</v>
      </c>
    </row>
    <row r="13" spans="1:7" x14ac:dyDescent="0.25">
      <c r="A13" s="84" t="s">
        <v>50</v>
      </c>
      <c r="B13" s="84"/>
      <c r="C13" s="84"/>
      <c r="D13" s="84"/>
      <c r="E13" s="84"/>
      <c r="F13" s="56">
        <v>4</v>
      </c>
      <c r="G13" s="55">
        <f>F13/E7</f>
        <v>0.30769230769230771</v>
      </c>
    </row>
    <row r="14" spans="1:7" ht="15.75" thickBot="1" x14ac:dyDescent="0.3">
      <c r="A14" s="89" t="s">
        <v>51</v>
      </c>
      <c r="B14" s="89"/>
      <c r="C14" s="89"/>
      <c r="D14" s="89"/>
      <c r="E14" s="89"/>
      <c r="F14" s="56">
        <v>1</v>
      </c>
      <c r="G14" s="55">
        <f>F14/E7</f>
        <v>7.6923076923076927E-2</v>
      </c>
    </row>
    <row r="15" spans="1:7" ht="15.75" thickTop="1" x14ac:dyDescent="0.25">
      <c r="A15" s="14"/>
      <c r="B15" s="15"/>
      <c r="C15" s="15"/>
      <c r="D15" s="16"/>
      <c r="E15" s="15"/>
      <c r="F15" s="57" t="s">
        <v>12</v>
      </c>
      <c r="G15" s="58">
        <v>1</v>
      </c>
    </row>
    <row r="16" spans="1:7" x14ac:dyDescent="0.25">
      <c r="D16" s="9"/>
      <c r="F16" s="8"/>
      <c r="G16" s="17"/>
    </row>
    <row r="17" spans="1:7" x14ac:dyDescent="0.25">
      <c r="B17" s="3" t="s">
        <v>13</v>
      </c>
      <c r="D17" s="9"/>
      <c r="F17" s="8"/>
      <c r="G17" s="9"/>
    </row>
    <row r="18" spans="1:7" x14ac:dyDescent="0.25">
      <c r="D18" s="9"/>
      <c r="F18" s="8"/>
      <c r="G18" s="17"/>
    </row>
    <row r="19" spans="1:7" ht="53.25" customHeight="1" x14ac:dyDescent="0.25">
      <c r="A19" s="76" t="s">
        <v>14</v>
      </c>
      <c r="B19" s="102" t="s">
        <v>15</v>
      </c>
      <c r="C19" s="102"/>
      <c r="D19" s="102"/>
      <c r="E19" s="102"/>
      <c r="F19" s="79" t="s">
        <v>4</v>
      </c>
      <c r="G19" s="17"/>
    </row>
    <row r="20" spans="1:7" ht="15" customHeight="1" x14ac:dyDescent="0.25">
      <c r="A20" s="76" t="s">
        <v>77</v>
      </c>
      <c r="B20" s="88" t="s">
        <v>138</v>
      </c>
      <c r="C20" s="88"/>
      <c r="D20" s="88"/>
      <c r="E20" s="88"/>
      <c r="F20" s="80">
        <v>41999</v>
      </c>
      <c r="G20" s="72"/>
    </row>
    <row r="21" spans="1:7" ht="15" customHeight="1" x14ac:dyDescent="0.25">
      <c r="A21" s="76" t="s">
        <v>78</v>
      </c>
      <c r="B21" s="88" t="s">
        <v>72</v>
      </c>
      <c r="C21" s="88"/>
      <c r="D21" s="88"/>
      <c r="E21" s="88"/>
      <c r="F21" s="80">
        <v>25488</v>
      </c>
      <c r="G21" s="72"/>
    </row>
    <row r="22" spans="1:7" ht="15" customHeight="1" x14ac:dyDescent="0.25">
      <c r="A22" s="76" t="s">
        <v>81</v>
      </c>
      <c r="B22" s="92" t="s">
        <v>139</v>
      </c>
      <c r="C22" s="93"/>
      <c r="D22" s="93"/>
      <c r="E22" s="94"/>
      <c r="F22" s="80">
        <v>20000</v>
      </c>
      <c r="G22" s="72"/>
    </row>
    <row r="23" spans="1:7" ht="15" customHeight="1" x14ac:dyDescent="0.25">
      <c r="A23" s="76" t="s">
        <v>82</v>
      </c>
      <c r="B23" s="88" t="s">
        <v>130</v>
      </c>
      <c r="C23" s="88"/>
      <c r="D23" s="88"/>
      <c r="E23" s="88"/>
      <c r="F23" s="74">
        <v>8500</v>
      </c>
      <c r="G23" s="72"/>
    </row>
    <row r="24" spans="1:7" ht="15" customHeight="1" x14ac:dyDescent="0.25">
      <c r="A24" s="76" t="s">
        <v>83</v>
      </c>
      <c r="B24" s="91" t="s">
        <v>131</v>
      </c>
      <c r="C24" s="91"/>
      <c r="D24" s="91"/>
      <c r="E24" s="91"/>
      <c r="F24" s="74">
        <v>5000</v>
      </c>
      <c r="G24" s="72"/>
    </row>
    <row r="25" spans="1:7" ht="15" customHeight="1" x14ac:dyDescent="0.25">
      <c r="A25" s="76" t="s">
        <v>79</v>
      </c>
      <c r="B25" s="88" t="s">
        <v>133</v>
      </c>
      <c r="C25" s="88"/>
      <c r="D25" s="88"/>
      <c r="E25" s="88"/>
      <c r="F25" s="80">
        <v>3000</v>
      </c>
      <c r="G25" s="72"/>
    </row>
    <row r="26" spans="1:7" ht="15" customHeight="1" x14ac:dyDescent="0.25">
      <c r="A26" s="76" t="s">
        <v>80</v>
      </c>
      <c r="B26" s="88" t="s">
        <v>129</v>
      </c>
      <c r="C26" s="88"/>
      <c r="D26" s="88"/>
      <c r="E26" s="88"/>
      <c r="F26" s="49">
        <v>2000</v>
      </c>
      <c r="G26" s="72"/>
    </row>
    <row r="27" spans="1:7" ht="15" customHeight="1" x14ac:dyDescent="0.25">
      <c r="A27" s="76" t="s">
        <v>140</v>
      </c>
      <c r="B27" s="88" t="s">
        <v>137</v>
      </c>
      <c r="C27" s="88"/>
      <c r="D27" s="88"/>
      <c r="E27" s="88"/>
      <c r="F27" s="80">
        <v>1000</v>
      </c>
      <c r="G27" s="72"/>
    </row>
    <row r="28" spans="1:7" x14ac:dyDescent="0.25">
      <c r="F28" s="45"/>
    </row>
    <row r="29" spans="1:7" x14ac:dyDescent="0.25">
      <c r="F29" s="48"/>
    </row>
    <row r="30" spans="1:7" ht="25.5" customHeight="1" x14ac:dyDescent="0.25">
      <c r="A30" s="90" t="s">
        <v>52</v>
      </c>
      <c r="B30" s="90"/>
      <c r="C30" s="90"/>
      <c r="D30" s="90"/>
      <c r="E30" s="90"/>
      <c r="F30" s="90"/>
      <c r="G30" s="90"/>
    </row>
    <row r="31" spans="1:7" ht="25.5" customHeight="1" x14ac:dyDescent="0.25">
      <c r="A31" s="75"/>
      <c r="B31" s="75"/>
      <c r="C31" s="75"/>
      <c r="D31" s="75"/>
      <c r="E31" s="75"/>
      <c r="F31" s="75"/>
      <c r="G31" s="75"/>
    </row>
    <row r="32" spans="1:7" ht="20.25" customHeight="1" x14ac:dyDescent="0.25">
      <c r="A32" s="90" t="s">
        <v>33</v>
      </c>
      <c r="B32" s="90"/>
      <c r="C32" s="90"/>
      <c r="D32" s="90"/>
      <c r="E32" s="90"/>
      <c r="F32" s="90"/>
      <c r="G32" s="90"/>
    </row>
    <row r="33" spans="1:4" x14ac:dyDescent="0.25">
      <c r="A33" s="40" t="s">
        <v>77</v>
      </c>
      <c r="B33" s="85" t="s">
        <v>102</v>
      </c>
      <c r="C33" s="86"/>
      <c r="D33" s="87"/>
    </row>
    <row r="34" spans="1:4" x14ac:dyDescent="0.25">
      <c r="A34" s="40" t="s">
        <v>78</v>
      </c>
      <c r="B34" s="85" t="s">
        <v>103</v>
      </c>
      <c r="C34" s="86"/>
      <c r="D34" s="87"/>
    </row>
    <row r="35" spans="1:4" x14ac:dyDescent="0.25">
      <c r="A35" s="40" t="s">
        <v>81</v>
      </c>
      <c r="B35" s="84" t="s">
        <v>104</v>
      </c>
      <c r="C35" s="84"/>
      <c r="D35" s="84"/>
    </row>
    <row r="36" spans="1:4" x14ac:dyDescent="0.25">
      <c r="A36" s="40" t="s">
        <v>82</v>
      </c>
      <c r="B36" s="84" t="s">
        <v>105</v>
      </c>
      <c r="C36" s="84"/>
      <c r="D36" s="84"/>
    </row>
    <row r="37" spans="1:4" x14ac:dyDescent="0.25">
      <c r="A37" s="40" t="s">
        <v>83</v>
      </c>
      <c r="B37" s="25" t="s">
        <v>106</v>
      </c>
      <c r="C37" s="25"/>
      <c r="D37" s="25"/>
    </row>
  </sheetData>
  <mergeCells count="30">
    <mergeCell ref="A11:E11"/>
    <mergeCell ref="A12:E12"/>
    <mergeCell ref="A13:E13"/>
    <mergeCell ref="F5:G5"/>
    <mergeCell ref="F6:G6"/>
    <mergeCell ref="A7:D7"/>
    <mergeCell ref="F7:G7"/>
    <mergeCell ref="A5:B6"/>
    <mergeCell ref="C5:C6"/>
    <mergeCell ref="A1:G1"/>
    <mergeCell ref="A3:B3"/>
    <mergeCell ref="F3:G3"/>
    <mergeCell ref="A4:B4"/>
    <mergeCell ref="D4:F4"/>
    <mergeCell ref="A14:E14"/>
    <mergeCell ref="B26:E26"/>
    <mergeCell ref="A32:G32"/>
    <mergeCell ref="A30:G30"/>
    <mergeCell ref="B21:E21"/>
    <mergeCell ref="B27:E27"/>
    <mergeCell ref="B23:E23"/>
    <mergeCell ref="B24:E24"/>
    <mergeCell ref="B25:E25"/>
    <mergeCell ref="B22:E22"/>
    <mergeCell ref="B19:E19"/>
    <mergeCell ref="B36:D36"/>
    <mergeCell ref="B33:D33"/>
    <mergeCell ref="B34:D34"/>
    <mergeCell ref="B35:D35"/>
    <mergeCell ref="B20:E20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G16" sqref="G16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11" x14ac:dyDescent="0.25">
      <c r="A1" s="3" t="s">
        <v>44</v>
      </c>
    </row>
    <row r="3" spans="1:11" ht="45.75" thickBot="1" x14ac:dyDescent="0.3">
      <c r="A3" s="18"/>
      <c r="B3" s="18"/>
      <c r="C3" s="19" t="s">
        <v>2</v>
      </c>
      <c r="D3" s="20" t="s">
        <v>16</v>
      </c>
      <c r="E3" s="20" t="s">
        <v>17</v>
      </c>
      <c r="F3" s="20" t="s">
        <v>18</v>
      </c>
      <c r="G3" s="19" t="s">
        <v>17</v>
      </c>
    </row>
    <row r="4" spans="1:11" x14ac:dyDescent="0.25">
      <c r="A4" s="117" t="s">
        <v>98</v>
      </c>
      <c r="B4" s="121" t="s">
        <v>45</v>
      </c>
      <c r="C4" s="21" t="s">
        <v>6</v>
      </c>
      <c r="D4" s="65">
        <v>0</v>
      </c>
      <c r="E4" s="67">
        <f>D4/D6</f>
        <v>0</v>
      </c>
      <c r="F4" s="62">
        <v>0</v>
      </c>
      <c r="G4" s="68">
        <f>F4/F6</f>
        <v>0</v>
      </c>
    </row>
    <row r="5" spans="1:11" ht="15.75" thickBot="1" x14ac:dyDescent="0.3">
      <c r="A5" s="118"/>
      <c r="B5" s="122"/>
      <c r="C5" s="7" t="s">
        <v>5</v>
      </c>
      <c r="D5" s="53">
        <v>14</v>
      </c>
      <c r="E5" s="70">
        <f>D5/D6</f>
        <v>1</v>
      </c>
      <c r="F5" s="60">
        <v>327700</v>
      </c>
      <c r="G5" s="69">
        <f>F5/F6</f>
        <v>1</v>
      </c>
    </row>
    <row r="6" spans="1:11" ht="15.75" thickTop="1" x14ac:dyDescent="0.25">
      <c r="A6" s="118"/>
      <c r="B6" s="122"/>
      <c r="C6" s="22" t="s">
        <v>12</v>
      </c>
      <c r="D6" s="23">
        <f>D5+D4</f>
        <v>14</v>
      </c>
      <c r="E6" s="51">
        <f>D6/D10</f>
        <v>0.51851851851851849</v>
      </c>
      <c r="F6" s="24">
        <f>SUM(F4:F5)</f>
        <v>327700</v>
      </c>
      <c r="G6" s="51">
        <f>F6/F10</f>
        <v>0.75387577728342459</v>
      </c>
      <c r="K6">
        <v>0</v>
      </c>
    </row>
    <row r="7" spans="1:11" x14ac:dyDescent="0.25">
      <c r="A7" s="119"/>
      <c r="B7" s="123" t="s">
        <v>34</v>
      </c>
      <c r="C7" s="25" t="s">
        <v>6</v>
      </c>
      <c r="D7" s="49">
        <f>'2022_4_cet'!E6</f>
        <v>4</v>
      </c>
      <c r="E7" s="66">
        <f>D7/D9</f>
        <v>0.30769230769230771</v>
      </c>
      <c r="F7" s="49">
        <v>47999</v>
      </c>
      <c r="G7" s="26">
        <f>F7/F9</f>
        <v>0.44864329311037787</v>
      </c>
    </row>
    <row r="8" spans="1:11" ht="15.75" thickBot="1" x14ac:dyDescent="0.3">
      <c r="A8" s="119"/>
      <c r="B8" s="124"/>
      <c r="C8" s="27" t="s">
        <v>5</v>
      </c>
      <c r="D8" s="29">
        <f>'2022_4_cet'!E5</f>
        <v>9</v>
      </c>
      <c r="E8" s="28">
        <f>D8/D9</f>
        <v>0.69230769230769229</v>
      </c>
      <c r="F8" s="29">
        <v>58988</v>
      </c>
      <c r="G8" s="28">
        <f>F8/F9</f>
        <v>0.55135670688962213</v>
      </c>
    </row>
    <row r="9" spans="1:11" ht="16.5" thickTop="1" thickBot="1" x14ac:dyDescent="0.3">
      <c r="A9" s="120"/>
      <c r="B9" s="125"/>
      <c r="C9" s="30" t="s">
        <v>12</v>
      </c>
      <c r="D9" s="31">
        <f>D7+D8</f>
        <v>13</v>
      </c>
      <c r="E9" s="32">
        <f>D9/D10</f>
        <v>0.48148148148148145</v>
      </c>
      <c r="F9" s="33">
        <f>F7+F8</f>
        <v>106987</v>
      </c>
      <c r="G9" s="32">
        <f>F9/F10</f>
        <v>0.24612422271657539</v>
      </c>
    </row>
    <row r="10" spans="1:11" ht="15.75" thickTop="1" x14ac:dyDescent="0.25">
      <c r="A10" s="34"/>
      <c r="B10" s="35" t="s">
        <v>19</v>
      </c>
      <c r="C10" s="34"/>
      <c r="D10" s="34">
        <f>D6+D9</f>
        <v>27</v>
      </c>
      <c r="E10" s="36">
        <v>1</v>
      </c>
      <c r="F10" s="37">
        <f>F9+F6</f>
        <v>434687</v>
      </c>
      <c r="G10" s="36">
        <v>1</v>
      </c>
    </row>
    <row r="11" spans="1:11" x14ac:dyDescent="0.25">
      <c r="A11" t="s">
        <v>20</v>
      </c>
    </row>
    <row r="13" spans="1:11" ht="40.5" customHeight="1" x14ac:dyDescent="0.25">
      <c r="A13" s="25"/>
      <c r="B13" s="126" t="s">
        <v>35</v>
      </c>
      <c r="C13" s="126"/>
      <c r="D13" s="126"/>
      <c r="E13" s="127" t="s">
        <v>46</v>
      </c>
      <c r="F13" s="127"/>
    </row>
    <row r="14" spans="1:11" ht="45.75" thickBot="1" x14ac:dyDescent="0.3">
      <c r="A14" s="18"/>
      <c r="B14" s="38" t="s">
        <v>21</v>
      </c>
      <c r="C14" s="20" t="s">
        <v>3</v>
      </c>
      <c r="D14" s="20" t="s">
        <v>18</v>
      </c>
      <c r="E14" s="20" t="s">
        <v>57</v>
      </c>
      <c r="F14" s="20" t="s">
        <v>18</v>
      </c>
    </row>
    <row r="15" spans="1:11" x14ac:dyDescent="0.25">
      <c r="A15" s="39" t="s">
        <v>99</v>
      </c>
      <c r="B15" s="61">
        <v>13</v>
      </c>
      <c r="C15" s="40">
        <v>26</v>
      </c>
      <c r="D15" s="62">
        <v>337947</v>
      </c>
      <c r="E15" s="63">
        <v>21</v>
      </c>
      <c r="F15" s="64">
        <v>457345</v>
      </c>
    </row>
    <row r="16" spans="1:11" ht="15.75" thickBot="1" x14ac:dyDescent="0.3">
      <c r="A16" s="41" t="s">
        <v>98</v>
      </c>
      <c r="B16" s="59">
        <v>5</v>
      </c>
      <c r="C16" s="53">
        <v>13</v>
      </c>
      <c r="D16" s="60">
        <v>106987</v>
      </c>
      <c r="E16" s="53">
        <v>14</v>
      </c>
      <c r="F16" s="60">
        <v>327700</v>
      </c>
    </row>
    <row r="17" spans="1:8" ht="27" thickTop="1" x14ac:dyDescent="0.25">
      <c r="A17" s="42" t="s">
        <v>22</v>
      </c>
      <c r="B17" s="43">
        <f>(B16-B15)/B15</f>
        <v>-0.61538461538461542</v>
      </c>
      <c r="C17" s="43">
        <f>(C16-C15)/C15</f>
        <v>-0.5</v>
      </c>
      <c r="D17" s="43">
        <f>(D16-D15)/D15</f>
        <v>-0.68342077307980242</v>
      </c>
      <c r="E17" s="43">
        <f>(E16-E15)/E15</f>
        <v>-0.33333333333333331</v>
      </c>
      <c r="F17" s="44">
        <f>(F16-F15)/F15</f>
        <v>-0.28347308924335018</v>
      </c>
    </row>
    <row r="19" spans="1:8" x14ac:dyDescent="0.25">
      <c r="A19" s="90" t="s">
        <v>20</v>
      </c>
      <c r="B19" s="90"/>
      <c r="C19" s="90"/>
      <c r="D19" s="90"/>
      <c r="E19" s="90"/>
      <c r="F19" s="90"/>
      <c r="G19" s="90"/>
      <c r="H19" s="90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workbookViewId="0">
      <selection sqref="A1:XFD1048576"/>
    </sheetView>
  </sheetViews>
  <sheetFormatPr defaultColWidth="9.140625" defaultRowHeight="15" x14ac:dyDescent="0.25"/>
  <cols>
    <col min="1" max="1" width="4.42578125" style="50" customWidth="1"/>
    <col min="2" max="2" width="46.28515625" style="46" customWidth="1"/>
    <col min="3" max="3" width="21.85546875" style="46" customWidth="1"/>
    <col min="4" max="4" width="11.5703125" style="45" customWidth="1"/>
    <col min="5" max="5" width="18" style="46" customWidth="1"/>
    <col min="6" max="6" width="13.7109375" style="47" customWidth="1"/>
    <col min="7" max="7" width="11.28515625" style="45" customWidth="1"/>
    <col min="8" max="8" width="13.140625" style="45" customWidth="1"/>
    <col min="9" max="16384" width="9.140625" style="45"/>
  </cols>
  <sheetData>
    <row r="1" spans="1:10" x14ac:dyDescent="0.25">
      <c r="A1" s="73" t="s">
        <v>32</v>
      </c>
      <c r="B1" s="71" t="s">
        <v>28</v>
      </c>
      <c r="C1" s="71" t="s">
        <v>27</v>
      </c>
      <c r="D1" s="49" t="s">
        <v>26</v>
      </c>
      <c r="E1" s="71" t="s">
        <v>29</v>
      </c>
      <c r="F1" s="52" t="s">
        <v>30</v>
      </c>
      <c r="G1" s="49" t="s">
        <v>31</v>
      </c>
      <c r="H1" s="49" t="s">
        <v>23</v>
      </c>
      <c r="I1" s="49" t="s">
        <v>24</v>
      </c>
      <c r="J1" s="49" t="s">
        <v>25</v>
      </c>
    </row>
    <row r="2" spans="1:10" ht="60" x14ac:dyDescent="0.25">
      <c r="A2" s="49" t="s">
        <v>77</v>
      </c>
      <c r="B2" s="81" t="s">
        <v>102</v>
      </c>
      <c r="C2" s="71" t="s">
        <v>107</v>
      </c>
      <c r="D2" s="49" t="s">
        <v>108</v>
      </c>
      <c r="E2" s="71" t="s">
        <v>109</v>
      </c>
      <c r="F2" s="52">
        <v>42101021517</v>
      </c>
      <c r="G2" s="49">
        <v>41999</v>
      </c>
      <c r="H2" s="49">
        <v>1</v>
      </c>
      <c r="I2" s="49">
        <v>1</v>
      </c>
      <c r="J2" s="49">
        <v>1</v>
      </c>
    </row>
    <row r="3" spans="1:10" ht="15" customHeight="1" x14ac:dyDescent="0.25">
      <c r="A3" s="49" t="s">
        <v>78</v>
      </c>
      <c r="B3" s="81" t="s">
        <v>103</v>
      </c>
      <c r="C3" s="71" t="s">
        <v>110</v>
      </c>
      <c r="D3" s="49" t="s">
        <v>5</v>
      </c>
      <c r="E3" s="71" t="s">
        <v>111</v>
      </c>
      <c r="F3" s="52">
        <v>40003226249</v>
      </c>
      <c r="G3" s="49">
        <v>13875</v>
      </c>
      <c r="H3" s="49">
        <v>1</v>
      </c>
      <c r="I3" s="49">
        <v>1</v>
      </c>
      <c r="J3" s="49">
        <v>0</v>
      </c>
    </row>
    <row r="4" spans="1:10" ht="30" x14ac:dyDescent="0.25">
      <c r="A4" s="49" t="s">
        <v>81</v>
      </c>
      <c r="B4" s="25" t="s">
        <v>104</v>
      </c>
      <c r="C4" s="71" t="s">
        <v>110</v>
      </c>
      <c r="D4" s="49" t="s">
        <v>5</v>
      </c>
      <c r="E4" s="71" t="s">
        <v>111</v>
      </c>
      <c r="F4" s="52">
        <v>40003226249</v>
      </c>
      <c r="G4" s="49">
        <v>11613</v>
      </c>
      <c r="H4" s="49">
        <v>1</v>
      </c>
      <c r="I4" s="49">
        <v>0</v>
      </c>
      <c r="J4" s="49">
        <v>0</v>
      </c>
    </row>
    <row r="5" spans="1:10" ht="45" customHeight="1" x14ac:dyDescent="0.25">
      <c r="A5" s="128" t="s">
        <v>82</v>
      </c>
      <c r="B5" s="84" t="s">
        <v>105</v>
      </c>
      <c r="C5" s="71" t="s">
        <v>112</v>
      </c>
      <c r="D5" s="49" t="s">
        <v>121</v>
      </c>
      <c r="E5" s="71" t="s">
        <v>129</v>
      </c>
      <c r="F5" s="52">
        <v>41503028291</v>
      </c>
      <c r="G5" s="49">
        <v>2000</v>
      </c>
      <c r="H5" s="49">
        <v>1</v>
      </c>
      <c r="I5" s="49">
        <v>0</v>
      </c>
      <c r="J5" s="49">
        <v>0</v>
      </c>
    </row>
    <row r="6" spans="1:10" ht="30" x14ac:dyDescent="0.25">
      <c r="A6" s="129"/>
      <c r="B6" s="84"/>
      <c r="C6" s="71" t="s">
        <v>113</v>
      </c>
      <c r="D6" s="49" t="s">
        <v>122</v>
      </c>
      <c r="E6" s="71" t="s">
        <v>130</v>
      </c>
      <c r="F6" s="52">
        <v>40003166842</v>
      </c>
      <c r="G6" s="49">
        <v>2000</v>
      </c>
      <c r="H6" s="49">
        <v>1</v>
      </c>
      <c r="I6" s="49">
        <v>1</v>
      </c>
      <c r="J6" s="49">
        <v>0</v>
      </c>
    </row>
    <row r="7" spans="1:10" ht="30" x14ac:dyDescent="0.25">
      <c r="A7" s="129"/>
      <c r="B7" s="84"/>
      <c r="C7" s="71" t="s">
        <v>114</v>
      </c>
      <c r="D7" s="49" t="s">
        <v>123</v>
      </c>
      <c r="E7" s="71" t="s">
        <v>133</v>
      </c>
      <c r="F7" s="52">
        <v>40003570733</v>
      </c>
      <c r="G7" s="49">
        <v>3000</v>
      </c>
      <c r="H7" s="49">
        <v>1</v>
      </c>
      <c r="I7" s="49">
        <v>1</v>
      </c>
      <c r="J7" s="49">
        <v>0</v>
      </c>
    </row>
    <row r="8" spans="1:10" ht="30" x14ac:dyDescent="0.25">
      <c r="A8" s="129"/>
      <c r="B8" s="84"/>
      <c r="C8" s="71" t="s">
        <v>115</v>
      </c>
      <c r="D8" s="49" t="s">
        <v>124</v>
      </c>
      <c r="E8" s="71" t="s">
        <v>130</v>
      </c>
      <c r="F8" s="52">
        <v>40003166842</v>
      </c>
      <c r="G8" s="49">
        <v>2000</v>
      </c>
      <c r="H8" s="49">
        <v>1</v>
      </c>
      <c r="I8" s="49">
        <v>1</v>
      </c>
      <c r="J8" s="49">
        <v>0</v>
      </c>
    </row>
    <row r="9" spans="1:10" x14ac:dyDescent="0.25">
      <c r="A9" s="129"/>
      <c r="B9" s="84"/>
      <c r="C9" s="71" t="s">
        <v>116</v>
      </c>
      <c r="D9" s="49" t="s">
        <v>108</v>
      </c>
      <c r="E9" s="71" t="s">
        <v>130</v>
      </c>
      <c r="F9" s="52">
        <v>40003166842</v>
      </c>
      <c r="G9" s="49">
        <v>1000</v>
      </c>
      <c r="H9" s="49">
        <v>1</v>
      </c>
      <c r="I9" s="49">
        <v>1</v>
      </c>
      <c r="J9" s="49">
        <v>0</v>
      </c>
    </row>
    <row r="10" spans="1:10" ht="30" x14ac:dyDescent="0.25">
      <c r="A10" s="129"/>
      <c r="B10" s="84"/>
      <c r="C10" s="71" t="s">
        <v>117</v>
      </c>
      <c r="D10" s="49" t="s">
        <v>125</v>
      </c>
      <c r="E10" s="71" t="s">
        <v>130</v>
      </c>
      <c r="F10" s="52">
        <v>40003166842</v>
      </c>
      <c r="G10" s="49">
        <v>3000</v>
      </c>
      <c r="H10" s="49">
        <v>1</v>
      </c>
      <c r="I10" s="49">
        <v>0</v>
      </c>
      <c r="J10" s="49">
        <v>1</v>
      </c>
    </row>
    <row r="11" spans="1:10" ht="15" customHeight="1" x14ac:dyDescent="0.25">
      <c r="A11" s="129"/>
      <c r="B11" s="84"/>
      <c r="C11" s="71" t="s">
        <v>118</v>
      </c>
      <c r="D11" s="49" t="s">
        <v>126</v>
      </c>
      <c r="E11" s="71" t="s">
        <v>130</v>
      </c>
      <c r="F11" s="52">
        <v>40003166842</v>
      </c>
      <c r="G11" s="49">
        <v>500</v>
      </c>
      <c r="H11" s="49">
        <v>1</v>
      </c>
      <c r="I11" s="49">
        <v>0</v>
      </c>
      <c r="J11" s="49">
        <v>0</v>
      </c>
    </row>
    <row r="12" spans="1:10" ht="15" customHeight="1" x14ac:dyDescent="0.25">
      <c r="A12" s="129"/>
      <c r="B12" s="84"/>
      <c r="C12" s="71" t="s">
        <v>119</v>
      </c>
      <c r="D12" s="49" t="s">
        <v>127</v>
      </c>
      <c r="E12" s="71" t="s">
        <v>131</v>
      </c>
      <c r="F12" s="52">
        <v>40103146908</v>
      </c>
      <c r="G12" s="49">
        <v>5000</v>
      </c>
      <c r="H12" s="49">
        <v>1</v>
      </c>
      <c r="I12" s="49">
        <v>0</v>
      </c>
      <c r="J12" s="49">
        <v>0</v>
      </c>
    </row>
    <row r="13" spans="1:10" ht="30" x14ac:dyDescent="0.25">
      <c r="A13" s="130"/>
      <c r="B13" s="84"/>
      <c r="C13" s="71" t="s">
        <v>120</v>
      </c>
      <c r="D13" s="49" t="s">
        <v>128</v>
      </c>
      <c r="E13" s="71" t="s">
        <v>132</v>
      </c>
      <c r="F13" s="83">
        <v>40003034051</v>
      </c>
      <c r="G13" s="49">
        <v>1000</v>
      </c>
      <c r="H13" s="49">
        <v>1</v>
      </c>
      <c r="I13" s="49">
        <v>0</v>
      </c>
      <c r="J13" s="49">
        <v>0</v>
      </c>
    </row>
    <row r="14" spans="1:10" ht="45" x14ac:dyDescent="0.25">
      <c r="A14" s="82" t="s">
        <v>83</v>
      </c>
      <c r="B14" s="25" t="s">
        <v>106</v>
      </c>
      <c r="C14" s="71" t="s">
        <v>134</v>
      </c>
      <c r="D14" s="49" t="s">
        <v>135</v>
      </c>
      <c r="E14" s="71" t="s">
        <v>136</v>
      </c>
      <c r="F14" s="83">
        <v>42103022606</v>
      </c>
      <c r="G14" s="49">
        <v>20000</v>
      </c>
      <c r="H14" s="49">
        <v>1</v>
      </c>
      <c r="I14" s="49">
        <v>1</v>
      </c>
      <c r="J14" s="49">
        <v>1</v>
      </c>
    </row>
  </sheetData>
  <autoFilter ref="A1:J14" xr:uid="{00000000-0009-0000-0000-000002000000}"/>
  <mergeCells count="2">
    <mergeCell ref="B5:B13"/>
    <mergeCell ref="A5:A13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6"/>
  <sheetViews>
    <sheetView workbookViewId="0">
      <selection activeCell="K28" sqref="K28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/>
    <row r="23" spans="1:9" ht="48.75" customHeight="1" x14ac:dyDescent="0.25">
      <c r="A23" s="90" t="s">
        <v>53</v>
      </c>
      <c r="B23" s="90"/>
      <c r="C23" s="90"/>
      <c r="D23" s="90"/>
      <c r="E23" s="90"/>
      <c r="F23" s="90"/>
      <c r="G23" s="90"/>
      <c r="H23" s="90"/>
      <c r="I23" s="90"/>
    </row>
    <row r="28" spans="1:9" ht="105.75" thickBot="1" x14ac:dyDescent="0.3">
      <c r="A28" s="7"/>
      <c r="B28" s="13" t="s">
        <v>38</v>
      </c>
      <c r="C28" s="13" t="s">
        <v>39</v>
      </c>
      <c r="D28" s="13" t="s">
        <v>21</v>
      </c>
    </row>
    <row r="29" spans="1:9" ht="15.75" thickTop="1" x14ac:dyDescent="0.25">
      <c r="A29" s="25" t="s">
        <v>36</v>
      </c>
      <c r="B29" s="25">
        <v>104</v>
      </c>
      <c r="C29" s="25">
        <v>13</v>
      </c>
      <c r="D29" s="25">
        <v>38</v>
      </c>
    </row>
    <row r="30" spans="1:9" x14ac:dyDescent="0.25">
      <c r="A30" s="25" t="s">
        <v>37</v>
      </c>
      <c r="B30" s="25">
        <v>46</v>
      </c>
      <c r="C30" s="25">
        <v>11</v>
      </c>
      <c r="D30" s="25">
        <v>22</v>
      </c>
    </row>
    <row r="31" spans="1:9" x14ac:dyDescent="0.25">
      <c r="A31" s="25" t="s">
        <v>41</v>
      </c>
      <c r="B31" s="25">
        <v>66</v>
      </c>
      <c r="C31" s="25">
        <v>7</v>
      </c>
      <c r="D31" s="25">
        <v>29</v>
      </c>
    </row>
    <row r="32" spans="1:9" x14ac:dyDescent="0.25">
      <c r="A32" s="25" t="s">
        <v>42</v>
      </c>
      <c r="B32" s="25">
        <v>147</v>
      </c>
      <c r="C32" s="25">
        <v>9</v>
      </c>
      <c r="D32" s="25">
        <v>82</v>
      </c>
    </row>
    <row r="33" spans="1:4" x14ac:dyDescent="0.25">
      <c r="A33" s="25" t="s">
        <v>43</v>
      </c>
      <c r="B33" s="25">
        <v>86</v>
      </c>
      <c r="C33" s="25">
        <v>12</v>
      </c>
      <c r="D33" s="25">
        <v>50</v>
      </c>
    </row>
    <row r="34" spans="1:4" x14ac:dyDescent="0.25">
      <c r="A34" s="25" t="s">
        <v>48</v>
      </c>
      <c r="B34" s="25">
        <v>0</v>
      </c>
      <c r="C34" s="25">
        <v>0</v>
      </c>
      <c r="D34" s="25">
        <v>0</v>
      </c>
    </row>
    <row r="35" spans="1:4" x14ac:dyDescent="0.25">
      <c r="A35" s="25" t="s">
        <v>47</v>
      </c>
      <c r="B35" s="25">
        <v>41</v>
      </c>
      <c r="C35" s="25">
        <v>2</v>
      </c>
      <c r="D35" s="25">
        <v>27</v>
      </c>
    </row>
    <row r="36" spans="1:4" x14ac:dyDescent="0.25">
      <c r="A36" s="25" t="s">
        <v>54</v>
      </c>
      <c r="B36" s="25">
        <v>119</v>
      </c>
      <c r="C36" s="25">
        <v>5</v>
      </c>
      <c r="D36" s="25">
        <v>87</v>
      </c>
    </row>
    <row r="37" spans="1:4" x14ac:dyDescent="0.25">
      <c r="A37" s="25" t="s">
        <v>59</v>
      </c>
      <c r="B37" s="25">
        <v>94</v>
      </c>
      <c r="C37" s="25">
        <v>8</v>
      </c>
      <c r="D37" s="25">
        <v>35</v>
      </c>
    </row>
    <row r="38" spans="1:4" x14ac:dyDescent="0.25">
      <c r="A38" s="25" t="s">
        <v>56</v>
      </c>
      <c r="B38" s="25">
        <v>27</v>
      </c>
      <c r="C38" s="25">
        <v>9</v>
      </c>
      <c r="D38" s="25">
        <v>14</v>
      </c>
    </row>
    <row r="39" spans="1:4" x14ac:dyDescent="0.25">
      <c r="A39" s="25" t="s">
        <v>58</v>
      </c>
      <c r="B39" s="25">
        <v>62</v>
      </c>
      <c r="C39" s="25">
        <v>6</v>
      </c>
      <c r="D39" s="25">
        <v>31</v>
      </c>
    </row>
    <row r="40" spans="1:4" x14ac:dyDescent="0.25">
      <c r="A40" s="25" t="s">
        <v>60</v>
      </c>
      <c r="B40" s="25">
        <v>68</v>
      </c>
      <c r="C40" s="25">
        <v>2</v>
      </c>
      <c r="D40" s="25">
        <v>50</v>
      </c>
    </row>
    <row r="41" spans="1:4" x14ac:dyDescent="0.25">
      <c r="A41" s="25" t="s">
        <v>62</v>
      </c>
      <c r="B41" s="25">
        <v>59</v>
      </c>
      <c r="C41" s="25">
        <v>4</v>
      </c>
      <c r="D41" s="25">
        <v>23</v>
      </c>
    </row>
    <row r="42" spans="1:4" x14ac:dyDescent="0.25">
      <c r="A42" s="25" t="s">
        <v>63</v>
      </c>
      <c r="B42" s="25">
        <v>33</v>
      </c>
      <c r="C42" s="25">
        <v>0</v>
      </c>
      <c r="D42" s="25">
        <v>21</v>
      </c>
    </row>
    <row r="43" spans="1:4" x14ac:dyDescent="0.25">
      <c r="A43" s="25" t="s">
        <v>64</v>
      </c>
      <c r="B43" s="25">
        <v>49</v>
      </c>
      <c r="C43" s="25">
        <v>7</v>
      </c>
      <c r="D43" s="25">
        <v>22</v>
      </c>
    </row>
    <row r="44" spans="1:4" x14ac:dyDescent="0.25">
      <c r="A44" s="25" t="s">
        <v>65</v>
      </c>
      <c r="B44" s="25">
        <v>54</v>
      </c>
      <c r="C44" s="25">
        <v>1</v>
      </c>
      <c r="D44" s="25">
        <v>41</v>
      </c>
    </row>
    <row r="45" spans="1:4" x14ac:dyDescent="0.25">
      <c r="A45" s="25" t="s">
        <v>70</v>
      </c>
      <c r="B45" s="25">
        <v>40</v>
      </c>
      <c r="C45" s="25">
        <v>1</v>
      </c>
      <c r="D45" s="25">
        <v>22</v>
      </c>
    </row>
    <row r="46" spans="1:4" x14ac:dyDescent="0.25">
      <c r="A46" s="25" t="s">
        <v>71</v>
      </c>
      <c r="B46" s="25">
        <v>11</v>
      </c>
      <c r="C46" s="25">
        <v>2</v>
      </c>
      <c r="D46" s="25">
        <v>4</v>
      </c>
    </row>
    <row r="47" spans="1:4" x14ac:dyDescent="0.25">
      <c r="A47" s="25" t="s">
        <v>73</v>
      </c>
      <c r="B47" s="25">
        <v>64</v>
      </c>
      <c r="C47" s="25">
        <v>11</v>
      </c>
      <c r="D47" s="25">
        <v>27</v>
      </c>
    </row>
    <row r="48" spans="1:4" x14ac:dyDescent="0.25">
      <c r="A48" s="25" t="s">
        <v>74</v>
      </c>
      <c r="B48" s="25">
        <v>45</v>
      </c>
      <c r="C48" s="25">
        <v>1</v>
      </c>
      <c r="D48" s="25">
        <v>30</v>
      </c>
    </row>
    <row r="49" spans="1:4" x14ac:dyDescent="0.25">
      <c r="A49" s="25" t="s">
        <v>75</v>
      </c>
      <c r="B49" s="25">
        <v>32</v>
      </c>
      <c r="C49" s="25">
        <v>1</v>
      </c>
      <c r="D49" s="25">
        <v>16</v>
      </c>
    </row>
    <row r="50" spans="1:4" x14ac:dyDescent="0.25">
      <c r="A50" s="25" t="s">
        <v>84</v>
      </c>
      <c r="B50" s="25">
        <v>25</v>
      </c>
      <c r="C50" s="25">
        <v>7</v>
      </c>
      <c r="D50" s="25">
        <v>9</v>
      </c>
    </row>
    <row r="51" spans="1:4" x14ac:dyDescent="0.25">
      <c r="A51" s="25" t="s">
        <v>85</v>
      </c>
      <c r="B51" s="25">
        <v>25</v>
      </c>
      <c r="C51" s="25">
        <v>9</v>
      </c>
      <c r="D51" s="25">
        <v>14</v>
      </c>
    </row>
    <row r="52" spans="1:4" x14ac:dyDescent="0.25">
      <c r="A52" s="25" t="s">
        <v>86</v>
      </c>
      <c r="B52" s="25">
        <v>25</v>
      </c>
      <c r="C52" s="25">
        <v>1</v>
      </c>
      <c r="D52" s="25">
        <v>13</v>
      </c>
    </row>
    <row r="53" spans="1:4" x14ac:dyDescent="0.25">
      <c r="A53" s="25" t="s">
        <v>87</v>
      </c>
      <c r="B53" s="25">
        <v>26</v>
      </c>
      <c r="C53" s="25">
        <v>4</v>
      </c>
      <c r="D53" s="25">
        <v>15</v>
      </c>
    </row>
    <row r="54" spans="1:4" x14ac:dyDescent="0.25">
      <c r="A54" s="25" t="s">
        <v>92</v>
      </c>
      <c r="B54" s="25">
        <v>8</v>
      </c>
      <c r="C54" s="25">
        <v>5</v>
      </c>
      <c r="D54" s="25">
        <v>6</v>
      </c>
    </row>
    <row r="55" spans="1:4" x14ac:dyDescent="0.25">
      <c r="A55" s="25" t="s">
        <v>95</v>
      </c>
      <c r="B55" s="25">
        <v>8</v>
      </c>
      <c r="C55" s="25">
        <v>4</v>
      </c>
      <c r="D55" s="25">
        <v>3</v>
      </c>
    </row>
    <row r="56" spans="1:4" x14ac:dyDescent="0.25">
      <c r="A56" s="25" t="s">
        <v>100</v>
      </c>
      <c r="B56" s="25">
        <v>9</v>
      </c>
      <c r="C56" s="25">
        <v>4</v>
      </c>
      <c r="D56" s="25">
        <v>5</v>
      </c>
    </row>
  </sheetData>
  <mergeCells count="1">
    <mergeCell ref="A23:I23"/>
  </mergeCells>
  <conditionalFormatting sqref="D29:D54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29:D5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{361AE6C5-3C28-4831-9DE8-FCB8A110E01F}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29:B5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{A6D4A839-0D36-4007-82C7-0916B2C0E496}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29:C5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{1022D458-507B-4C91-A812-D4BB0A029F23}</x14:id>
        </ext>
      </extLst>
    </cfRule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D29:D5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{D6710E9B-A74E-475C-954F-F74C19806E06}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D29:D54</xm:sqref>
        </x14:conditionalFormatting>
        <x14:conditionalFormatting xmlns:xm="http://schemas.microsoft.com/office/excel/2006/main">
          <x14:cfRule type="dataBar" id="{361AE6C5-3C28-4831-9DE8-FCB8A110E0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D29:D55</xm:sqref>
        </x14:conditionalFormatting>
        <x14:conditionalFormatting xmlns:xm="http://schemas.microsoft.com/office/excel/2006/main">
          <x14:cfRule type="dataBar" id="{A6D4A839-0D36-4007-82C7-0916B2C0E4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B29:B56</xm:sqref>
        </x14:conditionalFormatting>
        <x14:conditionalFormatting xmlns:xm="http://schemas.microsoft.com/office/excel/2006/main">
          <x14:cfRule type="dataBar" id="{1022D458-507B-4C91-A812-D4BB0A029F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C29:C56</xm:sqref>
        </x14:conditionalFormatting>
        <x14:conditionalFormatting xmlns:xm="http://schemas.microsoft.com/office/excel/2006/main">
          <x14:cfRule type="dataBar" id="{D6710E9B-A74E-475C-954F-F74C19806E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58"/>
  <sheetViews>
    <sheetView topLeftCell="A10" workbookViewId="0">
      <selection activeCell="S28" sqref="S28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90" t="s">
        <v>53</v>
      </c>
      <c r="B28" s="90"/>
      <c r="C28" s="90"/>
      <c r="D28" s="90"/>
      <c r="E28" s="90"/>
      <c r="F28" s="90"/>
      <c r="G28" s="90"/>
      <c r="H28" s="90"/>
      <c r="I28" s="90"/>
    </row>
    <row r="30" spans="1:9" ht="105.75" thickBot="1" x14ac:dyDescent="0.3">
      <c r="A30" s="7"/>
      <c r="B30" s="13" t="s">
        <v>38</v>
      </c>
      <c r="C30" s="13" t="s">
        <v>39</v>
      </c>
      <c r="D30" s="13" t="s">
        <v>40</v>
      </c>
    </row>
    <row r="31" spans="1:9" ht="15.75" thickTop="1" x14ac:dyDescent="0.25">
      <c r="A31" s="25" t="s">
        <v>36</v>
      </c>
      <c r="B31" s="49">
        <v>824017</v>
      </c>
      <c r="C31" s="49">
        <v>330713</v>
      </c>
      <c r="D31" s="49">
        <v>9869</v>
      </c>
    </row>
    <row r="32" spans="1:9" x14ac:dyDescent="0.25">
      <c r="A32" s="25" t="s">
        <v>37</v>
      </c>
      <c r="B32" s="49">
        <v>398281</v>
      </c>
      <c r="C32" s="49">
        <v>19754</v>
      </c>
      <c r="D32" s="49">
        <v>7334</v>
      </c>
    </row>
    <row r="33" spans="1:4" x14ac:dyDescent="0.25">
      <c r="A33" s="25" t="s">
        <v>41</v>
      </c>
      <c r="B33" s="49">
        <v>548749.01</v>
      </c>
      <c r="C33" s="49">
        <v>17317</v>
      </c>
      <c r="D33" s="49">
        <v>7754.33</v>
      </c>
    </row>
    <row r="34" spans="1:4" x14ac:dyDescent="0.25">
      <c r="A34" s="25" t="s">
        <v>42</v>
      </c>
      <c r="B34" s="49">
        <v>2061890</v>
      </c>
      <c r="C34" s="49">
        <v>13542</v>
      </c>
      <c r="D34" s="49">
        <v>13304</v>
      </c>
    </row>
    <row r="35" spans="1:4" x14ac:dyDescent="0.25">
      <c r="A35" s="25" t="s">
        <v>43</v>
      </c>
      <c r="B35" s="49">
        <v>911330.81</v>
      </c>
      <c r="C35" s="49">
        <v>26874.91</v>
      </c>
      <c r="D35" s="49">
        <v>9573.5300000000007</v>
      </c>
    </row>
    <row r="36" spans="1:4" x14ac:dyDescent="0.25">
      <c r="A36" s="25" t="s">
        <v>48</v>
      </c>
      <c r="B36" s="25">
        <v>0</v>
      </c>
      <c r="C36" s="25">
        <v>0</v>
      </c>
      <c r="D36" s="25">
        <v>0</v>
      </c>
    </row>
    <row r="37" spans="1:4" x14ac:dyDescent="0.25">
      <c r="A37" s="25" t="s">
        <v>47</v>
      </c>
      <c r="B37" s="49">
        <v>724123.07</v>
      </c>
      <c r="C37" s="49">
        <v>3596.6</v>
      </c>
      <c r="D37" s="49">
        <v>16924</v>
      </c>
    </row>
    <row r="38" spans="1:4" x14ac:dyDescent="0.25">
      <c r="A38" s="25" t="s">
        <v>54</v>
      </c>
      <c r="B38" s="49">
        <v>2413156</v>
      </c>
      <c r="C38" s="49">
        <v>57556</v>
      </c>
      <c r="D38" s="49">
        <v>19925</v>
      </c>
    </row>
    <row r="39" spans="1:4" x14ac:dyDescent="0.25">
      <c r="A39" s="25" t="s">
        <v>55</v>
      </c>
      <c r="B39" s="49">
        <v>927900</v>
      </c>
      <c r="C39" s="49">
        <v>56000</v>
      </c>
      <c r="D39" s="49">
        <v>9646</v>
      </c>
    </row>
    <row r="40" spans="1:4" x14ac:dyDescent="0.25">
      <c r="A40" s="25" t="s">
        <v>56</v>
      </c>
      <c r="B40" s="49">
        <v>352378</v>
      </c>
      <c r="C40" s="49">
        <v>11941</v>
      </c>
      <c r="D40" s="49">
        <v>10120</v>
      </c>
    </row>
    <row r="41" spans="1:4" x14ac:dyDescent="0.25">
      <c r="A41" s="25" t="s">
        <v>58</v>
      </c>
      <c r="B41" s="49">
        <v>848013</v>
      </c>
      <c r="C41" s="49">
        <v>10980</v>
      </c>
      <c r="D41" s="49">
        <v>12632</v>
      </c>
    </row>
    <row r="42" spans="1:4" x14ac:dyDescent="0.25">
      <c r="A42" s="25" t="s">
        <v>61</v>
      </c>
      <c r="B42" s="49">
        <v>1545233</v>
      </c>
      <c r="C42" s="49">
        <v>23495</v>
      </c>
      <c r="D42" s="49">
        <v>22410</v>
      </c>
    </row>
    <row r="43" spans="1:4" x14ac:dyDescent="0.25">
      <c r="A43" s="25" t="s">
        <v>69</v>
      </c>
      <c r="B43" s="49">
        <v>556118</v>
      </c>
      <c r="C43" s="49">
        <v>51068</v>
      </c>
      <c r="D43" s="49">
        <v>9638</v>
      </c>
    </row>
    <row r="44" spans="1:4" x14ac:dyDescent="0.25">
      <c r="A44" s="25" t="s">
        <v>68</v>
      </c>
      <c r="B44" s="49">
        <v>586383</v>
      </c>
      <c r="C44" s="49">
        <v>0</v>
      </c>
      <c r="D44" s="49">
        <v>17769</v>
      </c>
    </row>
    <row r="45" spans="1:4" x14ac:dyDescent="0.25">
      <c r="A45" s="25" t="s">
        <v>67</v>
      </c>
      <c r="B45" s="49">
        <v>534438</v>
      </c>
      <c r="C45" s="49">
        <v>15293</v>
      </c>
      <c r="D45" s="49">
        <v>9817</v>
      </c>
    </row>
    <row r="46" spans="1:4" x14ac:dyDescent="0.25">
      <c r="A46" s="25" t="s">
        <v>66</v>
      </c>
      <c r="B46" s="49">
        <v>1166881</v>
      </c>
      <c r="C46" s="49">
        <v>7641</v>
      </c>
      <c r="D46" s="49">
        <v>21355</v>
      </c>
    </row>
    <row r="47" spans="1:4" x14ac:dyDescent="0.25">
      <c r="A47" s="25" t="s">
        <v>70</v>
      </c>
      <c r="B47" s="49">
        <v>600082</v>
      </c>
      <c r="C47" s="49">
        <v>563</v>
      </c>
      <c r="D47" s="49">
        <v>14650</v>
      </c>
    </row>
    <row r="48" spans="1:4" x14ac:dyDescent="0.25">
      <c r="A48" s="25" t="s">
        <v>71</v>
      </c>
      <c r="B48" s="49">
        <v>125937</v>
      </c>
      <c r="C48" s="49">
        <v>848</v>
      </c>
      <c r="D48" s="49">
        <v>9753</v>
      </c>
    </row>
    <row r="49" spans="1:6" x14ac:dyDescent="0.25">
      <c r="A49" s="25" t="s">
        <v>73</v>
      </c>
      <c r="B49" s="49">
        <v>824680</v>
      </c>
      <c r="C49" s="49">
        <v>21414</v>
      </c>
      <c r="D49" s="49">
        <v>11281</v>
      </c>
    </row>
    <row r="50" spans="1:6" x14ac:dyDescent="0.25">
      <c r="A50" s="25" t="s">
        <v>74</v>
      </c>
      <c r="B50" s="49">
        <v>942704</v>
      </c>
      <c r="C50" s="49">
        <v>7029</v>
      </c>
      <c r="D50" s="49">
        <v>20646</v>
      </c>
    </row>
    <row r="51" spans="1:6" x14ac:dyDescent="0.25">
      <c r="A51" s="25" t="s">
        <v>76</v>
      </c>
      <c r="B51" s="49">
        <v>511472</v>
      </c>
      <c r="C51" s="49">
        <v>546</v>
      </c>
      <c r="D51" s="49">
        <v>15516</v>
      </c>
    </row>
    <row r="52" spans="1:6" x14ac:dyDescent="0.25">
      <c r="A52" s="25" t="s">
        <v>88</v>
      </c>
      <c r="B52" s="49">
        <v>140260</v>
      </c>
      <c r="C52" s="49">
        <v>9050</v>
      </c>
      <c r="D52" s="49">
        <v>4666</v>
      </c>
    </row>
    <row r="53" spans="1:6" x14ac:dyDescent="0.25">
      <c r="A53" s="25" t="s">
        <v>89</v>
      </c>
      <c r="B53" s="49">
        <v>311727</v>
      </c>
      <c r="C53" s="49">
        <v>53147</v>
      </c>
      <c r="D53" s="49">
        <v>10731</v>
      </c>
      <c r="F53" s="45"/>
    </row>
    <row r="54" spans="1:6" x14ac:dyDescent="0.25">
      <c r="A54" s="25" t="s">
        <v>90</v>
      </c>
      <c r="B54" s="49">
        <v>326530</v>
      </c>
      <c r="C54" s="49">
        <v>11417</v>
      </c>
      <c r="D54" s="49">
        <v>12998</v>
      </c>
    </row>
    <row r="55" spans="1:6" x14ac:dyDescent="0.25">
      <c r="A55" s="25" t="s">
        <v>91</v>
      </c>
      <c r="B55" s="49">
        <v>414447</v>
      </c>
      <c r="C55" s="49">
        <v>28630</v>
      </c>
      <c r="D55" s="49">
        <v>14769</v>
      </c>
    </row>
    <row r="56" spans="1:6" x14ac:dyDescent="0.25">
      <c r="A56" s="25" t="s">
        <v>93</v>
      </c>
      <c r="B56" s="49">
        <v>150762</v>
      </c>
      <c r="C56" s="49">
        <v>45000</v>
      </c>
      <c r="D56" s="49">
        <v>15059</v>
      </c>
    </row>
    <row r="57" spans="1:6" x14ac:dyDescent="0.25">
      <c r="A57" s="25" t="s">
        <v>94</v>
      </c>
      <c r="B57" s="49">
        <v>56133</v>
      </c>
      <c r="C57" s="49">
        <v>11949</v>
      </c>
      <c r="D57" s="49">
        <v>5674</v>
      </c>
    </row>
    <row r="58" spans="1:6" x14ac:dyDescent="0.25">
      <c r="A58" s="25" t="s">
        <v>101</v>
      </c>
      <c r="B58" s="49">
        <v>58988</v>
      </c>
      <c r="C58" s="49">
        <v>47999</v>
      </c>
      <c r="D58" s="49">
        <v>8230</v>
      </c>
    </row>
  </sheetData>
  <mergeCells count="1">
    <mergeCell ref="A28:I28"/>
  </mergeCells>
  <conditionalFormatting sqref="B31:B56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C31:C56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D31:D5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31:D5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{24021B15-7CF0-4855-80A6-90C12FA8711F}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C31:C5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{E021641A-6002-4F25-848F-838940916DCD}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B31:B5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{A1B4C0FA-57CF-4EDE-8720-AD66EA5AB7AE}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31:B5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{C17676BA-CE82-4A4A-89C8-DE3C29AE97A1}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31:C5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{EDC8AD88-6E7D-4962-AF32-6CB3465740D4}</x14:id>
        </ext>
      </extLs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31:D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{94ACB96F-09F4-4F0C-94F0-B0BBADDB97B2}</x14:id>
        </ext>
      </extLs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B31:B56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C31:C56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D31:D56</xm:sqref>
        </x14:conditionalFormatting>
        <x14:conditionalFormatting xmlns:xm="http://schemas.microsoft.com/office/excel/2006/main">
          <x14:cfRule type="dataBar" id="{24021B15-7CF0-4855-80A6-90C12FA871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D31:D57</xm:sqref>
        </x14:conditionalFormatting>
        <x14:conditionalFormatting xmlns:xm="http://schemas.microsoft.com/office/excel/2006/main">
          <x14:cfRule type="dataBar" id="{E021641A-6002-4F25-848F-838940916D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C31:C57</xm:sqref>
        </x14:conditionalFormatting>
        <x14:conditionalFormatting xmlns:xm="http://schemas.microsoft.com/office/excel/2006/main">
          <x14:cfRule type="dataBar" id="{A1B4C0FA-57CF-4EDE-8720-AD66EA5AB7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B31:B57</xm:sqref>
        </x14:conditionalFormatting>
        <x14:conditionalFormatting xmlns:xm="http://schemas.microsoft.com/office/excel/2006/main">
          <x14:cfRule type="dataBar" id="{C17676BA-CE82-4A4A-89C8-DE3C29AE97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B31:B58</xm:sqref>
        </x14:conditionalFormatting>
        <x14:conditionalFormatting xmlns:xm="http://schemas.microsoft.com/office/excel/2006/main">
          <x14:cfRule type="dataBar" id="{EDC8AD88-6E7D-4962-AF32-6CB3465740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C31:C58</xm:sqref>
        </x14:conditionalFormatting>
        <x14:conditionalFormatting xmlns:xm="http://schemas.microsoft.com/office/excel/2006/main">
          <x14:cfRule type="dataBar" id="{94ACB96F-09F4-4F0C-94F0-B0BBADDB97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30AF5F-8E88-42EF-9EB1-F9A8C96F66E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2.xml><?xml version="1.0" encoding="utf-8"?>
<ds:datastoreItem xmlns:ds="http://schemas.openxmlformats.org/officeDocument/2006/customXml" ds:itemID="{D829F7DA-F160-49A5-8D78-F8F9D8200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7ED177-5EDB-4F47-9BFC-6CA049494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2022_4_cet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2021-01-15T06:26:23Z</cp:lastPrinted>
  <dcterms:created xsi:type="dcterms:W3CDTF">2015-10-21T06:37:46Z</dcterms:created>
  <dcterms:modified xsi:type="dcterms:W3CDTF">2023-01-18T11:17:30Z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1914800</vt:r8>
  </property>
  <property fmtid="{D5CDD505-2E9C-101B-9397-08002B2CF9AE}" pid="4" name="MediaServiceImageTags">
    <vt:lpwstr/>
  </property>
</Properties>
</file>