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G:\Statistika\Renate\Laikrindas\2022\Pārtika\"/>
    </mc:Choice>
  </mc:AlternateContent>
  <xr:revisionPtr revIDLastSave="0" documentId="13_ncr:1_{2FDFFDD2-79B2-4F36-8D60-E05CC400CF74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2022_2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17" i="2"/>
  <c r="C17" i="2"/>
  <c r="B17" i="2"/>
  <c r="F6" i="2" l="1"/>
  <c r="G5" i="2" s="1"/>
  <c r="G4" i="2" l="1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<sst xmlns="http://schemas.openxmlformats.org/spreadsheetml/2006/main" count="199" uniqueCount="132">
  <si>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</si>
  <si>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</si>
  <si>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</si>
  <si>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</si>
  <si>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</si>
  <si>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</si>
  <si>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</si>
  <si>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</si>
  <si>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</si>
  <si>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</si>
  <si>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</si>
  <si>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</si>
  <si>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</si>
  <si>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</si>
  <si>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</si>
  <si>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</si>
  <si>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</si>
  <si>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</si>
  <si>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</si>
  <si>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</si>
  <si>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</si>
  <si>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</si>
  <si>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</si>
  <si>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</si>
  <si>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</si>
  <si>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</si>
  <si>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</si>
  <si>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</si>
  <si>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</si>
  <si>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</si>
  <si>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</si>
  <si>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</si>
  <si>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</si>
  <si>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</si>
  <si>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</si>
  <si>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</si>
  <si>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</si>
  <si>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</si>
  <si>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</si>
  <si>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</si>
  <si>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</si>
  <si>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</si>
  <si>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</si>
  <si>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</si>
  <si>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</si>
  <si>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</si>
  <si>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</si>
  <si>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</si>
  <si>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</si>
  <si>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</si>
  <si>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</si>
  <si>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</si>
  <si>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</si>
  <si>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</si>
  <si>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</si>
  <si>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</si>
  <si>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</si>
  <si>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</si>
  <si>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</si>
  <si>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</si>
  <si>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</si>
  <si>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</si>
  <si>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</si>
  <si>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</si>
  <si>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</si>
  <si>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</si>
  <si>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</si>
  <si>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</si>
  <si>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</si>
  <si>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</si>
  <si>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</si>
  <si>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</si>
  <si>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SIA"S.A.V."</t>
  </si>
  <si>
    <t>2020.g.III.cet.</t>
  </si>
  <si>
    <t>2020.g.IV.cet.</t>
  </si>
  <si>
    <t>2021.g.I.cet.</t>
  </si>
  <si>
    <t>2021.g. I.cet.</t>
  </si>
  <si>
    <t>1.</t>
  </si>
  <si>
    <t>2.</t>
  </si>
  <si>
    <t>6.</t>
  </si>
  <si>
    <t>Sanitex</t>
  </si>
  <si>
    <t>Latvijas Maiznieks</t>
  </si>
  <si>
    <t>7.</t>
  </si>
  <si>
    <t>SIA "Rēzeknes gaļas kombināts"</t>
  </si>
  <si>
    <t>3.</t>
  </si>
  <si>
    <t>4.</t>
  </si>
  <si>
    <t>5.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</si>
  <si>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</si>
  <si>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</si>
  <si>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</si>
  <si>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</si>
  <si>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</si>
  <si>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</si>
  <si>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</si>
  <si>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</si>
  <si>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Nacionālie bruņotie spēki Nodrošinājuma pavēlniecības 2. Reģionālais nodrošinājuma centrs</t>
  </si>
  <si>
    <t>Pārskatu kopsavilkums par vides kritēriju piemērošanu noslēgtajiem pārtikas produktu piegādes līgumiem 2022.gada 2.ceturksnis*</t>
  </si>
  <si>
    <t>2.ceturksnis</t>
  </si>
  <si>
    <t>2022.gada 2.ceturksnis</t>
  </si>
  <si>
    <t>2021.gada 2.ceturksnis</t>
  </si>
  <si>
    <t>2022.g.II.cet.</t>
  </si>
  <si>
    <t>2022.g. II.cet.</t>
  </si>
  <si>
    <t>Rīgas 272.pirmsskolas izglītības iestāde “Pērlīte”</t>
  </si>
  <si>
    <t>Rīgas 74.pirmsskolas izglītības iestāde</t>
  </si>
  <si>
    <t>VSIA “Daugavpils psihoneiroloģiskā slimnīca”</t>
  </si>
  <si>
    <t>Sociālās integrācijas valsts aģentūra</t>
  </si>
  <si>
    <t>Valsts sociālās aprūpes centrs "Kurzeme"</t>
  </si>
  <si>
    <t>Pārtikas preču piegāde</t>
  </si>
  <si>
    <t>SIA S.A.V.</t>
  </si>
  <si>
    <t>SIA ASVO PLUS</t>
  </si>
  <si>
    <t>Saldētu gaļas produktu piegāde</t>
  </si>
  <si>
    <t>Gaļas pārstrādes produktu piegāde</t>
  </si>
  <si>
    <t>Cūkgaļas piegāde</t>
  </si>
  <si>
    <t>Saldētas putnu gaļas piegāde</t>
  </si>
  <si>
    <t>15100000-9</t>
  </si>
  <si>
    <t>SIA “Rēzeknes gaļas kombināts”</t>
  </si>
  <si>
    <t>SIA “Sanitex”</t>
  </si>
  <si>
    <t>Olas un olu masa</t>
  </si>
  <si>
    <t>Svaigi dārzeņi, sakņaugi, tomāti, gurķi, svaigi augļi, tīrīti un/vai apstrādāti dārzeņi un pākšaugi</t>
  </si>
  <si>
    <t>Svaigi atdzesētas vai sasaldētas putnu gaļas un putnu gaļas produktu iegāde</t>
  </si>
  <si>
    <t>Sēnes</t>
  </si>
  <si>
    <t>Maize un maizes izstrādājumi</t>
  </si>
  <si>
    <t>03142500-3</t>
  </si>
  <si>
    <t>03220000-9</t>
  </si>
  <si>
    <t>03140000-4</t>
  </si>
  <si>
    <t>03211900-2</t>
  </si>
  <si>
    <t>AS "Latvijas Maiznieks"</t>
  </si>
  <si>
    <t>Dārzeņu iegāde</t>
  </si>
  <si>
    <t>15300000-1</t>
  </si>
  <si>
    <t>SIA LIETAS MD</t>
  </si>
  <si>
    <t>Enterālās barošanas produkti</t>
  </si>
  <si>
    <t>SIA "Oribalt Rīga"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</si>
</sst>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3" fontId="0" fillId="0" borderId="10" xfId="0" applyNumberFormat="1" applyBorder="1" applyAlignment="1">
      <alignment horizontal="left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righ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Lig_skaita_dinamika_pec_CPV!$A$29:$A$54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</c:strCache>
            </c:strRef>
          </c:cat>
          <c:val>
            <c:numRef>
              <c:f>Lig_skaita_dinamika_pec_CPV!$B$29:$B$54</c:f>
              <c:numCache>
                <c:formatCode>General</c:formatCode>
                <c:ptCount val="26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Lig_skaita_dinamika_pec_CPV!$A$29:$A$54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</c:strCache>
            </c:strRef>
          </c:cat>
          <c:val>
            <c:numRef>
              <c:f>Lig_skaita_dinamika_pec_CPV!$C$29:$C$54</c:f>
              <c:numCache>
                <c:formatCode>General</c:formatCode>
                <c:ptCount val="26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Lig_skaita_dinamika_pec_CPV!$A$29:$A$54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</c:strCache>
            </c:strRef>
          </c:cat>
          <c:val>
            <c:numRef>
              <c:f>Lig_skaita_dinamika_pec_CPV!$D$29:$D$54</c:f>
              <c:numCache>
                <c:formatCode>General</c:formatCode>
                <c:ptCount val="26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6492431066042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6.2421972534330251E-3"/>
                  <c:y val="-4.9872172466991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2.8714107365792576E-2"/>
                  <c:y val="-1.7203221734687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1.1235955056179775E-2"/>
                  <c:y val="-2.1049668409769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2-40B4-BB69-F4C39CB4B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Ligumcenu_dinamika_pec_CPV!$A$31:$A$56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</c:strCache>
            </c:strRef>
          </c:cat>
          <c:val>
            <c:numRef>
              <c:f>Ligumcenu_dinamika_pec_CPV!$B$31:$B$56</c:f>
              <c:numCache>
                <c:formatCode>#,##0</c:formatCode>
                <c:ptCount val="26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-3.189910249984628E-4"/>
                  <c:y val="-2.03562340966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3.7453183520599252E-2"/>
                  <c:y val="-1.2722646310432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2-40B4-BB69-F4C39CB4B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Ligumcenu_dinamika_pec_CPV!$A$31:$A$56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</c:strCache>
            </c:strRef>
          </c:cat>
          <c:val>
            <c:numRef>
              <c:f>Ligumcenu_dinamika_pec_CPV!$C$31:$C$56</c:f>
              <c:numCache>
                <c:formatCode>#,##0</c:formatCode>
                <c:ptCount val="26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Ligumcenu_dinamika_pec_CPV!$A$31:$A$56</c:f>
              <c:strCache>
                <c:ptCount val="2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</c:strCache>
            </c:strRef>
          </c:cat>
          <c:val>
            <c:numRef>
              <c:f>Ligumcenu_dinamika_pec_CPV!$D$31:$D$56</c:f>
              <c:numCache>
                <c:formatCode>#,##0</c:formatCode>
                <c:ptCount val="26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15</xdr:col>
      <xdr:colOff>161925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J20" sqref="J20:J21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100" t="s">
        <v>96</v>
      </c>
      <c r="B1" s="100"/>
      <c r="C1" s="100"/>
      <c r="D1" s="100"/>
      <c r="E1" s="100"/>
      <c r="F1" s="100"/>
      <c r="G1" s="100"/>
    </row>
    <row r="3" spans="1:7" ht="30" x14ac:dyDescent="0.25">
      <c r="A3" s="101" t="s">
        <v>0</v>
      </c>
      <c r="B3" s="101"/>
      <c r="C3" s="1" t="s">
        <v>1</v>
      </c>
      <c r="D3" s="2" t="s">
        <v>2</v>
      </c>
      <c r="E3" s="2" t="s">
        <v>3</v>
      </c>
      <c r="F3" s="102" t="s">
        <v>4</v>
      </c>
      <c r="G3" s="103"/>
    </row>
    <row r="4" spans="1:7" x14ac:dyDescent="0.25">
      <c r="A4" s="104"/>
      <c r="B4" s="105"/>
      <c r="C4" s="4"/>
      <c r="D4" s="106"/>
      <c r="E4" s="106"/>
      <c r="F4" s="106"/>
      <c r="G4" s="5"/>
    </row>
    <row r="5" spans="1:7" x14ac:dyDescent="0.25">
      <c r="A5" s="94" t="s">
        <v>97</v>
      </c>
      <c r="B5" s="95"/>
      <c r="C5" s="98">
        <v>6</v>
      </c>
      <c r="D5" s="6" t="s">
        <v>5</v>
      </c>
      <c r="E5" s="79">
        <v>8</v>
      </c>
      <c r="F5" s="90">
        <v>150762</v>
      </c>
      <c r="G5" s="90"/>
    </row>
    <row r="6" spans="1:7" ht="15.75" thickBot="1" x14ac:dyDescent="0.3">
      <c r="A6" s="96"/>
      <c r="B6" s="97"/>
      <c r="C6" s="99"/>
      <c r="D6" s="7" t="s">
        <v>6</v>
      </c>
      <c r="E6" s="60">
        <v>5</v>
      </c>
      <c r="F6" s="91">
        <v>45000</v>
      </c>
      <c r="G6" s="91"/>
    </row>
    <row r="7" spans="1:7" ht="15.75" thickTop="1" x14ac:dyDescent="0.25">
      <c r="A7" s="92" t="s">
        <v>7</v>
      </c>
      <c r="B7" s="92"/>
      <c r="C7" s="92"/>
      <c r="D7" s="92"/>
      <c r="E7" s="80">
        <f>SUM(E5:E6)</f>
        <v>13</v>
      </c>
      <c r="F7" s="93">
        <f>SUM(F5:G6)</f>
        <v>195762</v>
      </c>
      <c r="G7" s="93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85" t="s">
        <v>9</v>
      </c>
      <c r="B11" s="86"/>
      <c r="C11" s="86"/>
      <c r="D11" s="86"/>
      <c r="E11" s="87"/>
      <c r="F11" s="11" t="s">
        <v>10</v>
      </c>
      <c r="G11" s="12" t="s">
        <v>11</v>
      </c>
    </row>
    <row r="12" spans="1:7" ht="15.75" thickTop="1" x14ac:dyDescent="0.25">
      <c r="A12" s="88" t="s">
        <v>49</v>
      </c>
      <c r="B12" s="88"/>
      <c r="C12" s="88"/>
      <c r="D12" s="88"/>
      <c r="E12" s="88"/>
      <c r="F12" s="54">
        <v>13</v>
      </c>
      <c r="G12" s="55">
        <f>F12/E7</f>
        <v>1</v>
      </c>
    </row>
    <row r="13" spans="1:7" x14ac:dyDescent="0.25">
      <c r="A13" s="89" t="s">
        <v>50</v>
      </c>
      <c r="B13" s="89"/>
      <c r="C13" s="89"/>
      <c r="D13" s="89"/>
      <c r="E13" s="89"/>
      <c r="F13" s="56">
        <v>11</v>
      </c>
      <c r="G13" s="55">
        <f>F13/E7</f>
        <v>0.84615384615384615</v>
      </c>
    </row>
    <row r="14" spans="1:7" ht="15.75" thickBot="1" x14ac:dyDescent="0.3">
      <c r="A14" s="83" t="s">
        <v>51</v>
      </c>
      <c r="B14" s="83"/>
      <c r="C14" s="83"/>
      <c r="D14" s="83"/>
      <c r="E14" s="83"/>
      <c r="F14" s="56">
        <v>8</v>
      </c>
      <c r="G14" s="55">
        <f>F14/E7</f>
        <v>0.61538461538461542</v>
      </c>
    </row>
    <row r="15" spans="1:7" ht="15.75" thickTop="1" x14ac:dyDescent="0.25">
      <c r="A15" s="14"/>
      <c r="B15" s="15"/>
      <c r="C15" s="15"/>
      <c r="D15" s="16"/>
      <c r="E15" s="15"/>
      <c r="F15" s="57" t="s">
        <v>12</v>
      </c>
      <c r="G15" s="58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8" t="s">
        <v>14</v>
      </c>
      <c r="B19" s="84" t="s">
        <v>15</v>
      </c>
      <c r="C19" s="84"/>
      <c r="D19" s="84"/>
      <c r="E19" s="84"/>
      <c r="F19" s="81" t="s">
        <v>4</v>
      </c>
      <c r="G19" s="17"/>
    </row>
    <row r="20" spans="1:7" ht="15" customHeight="1" x14ac:dyDescent="0.25">
      <c r="A20" s="78" t="s">
        <v>77</v>
      </c>
      <c r="B20" s="108" t="s">
        <v>80</v>
      </c>
      <c r="C20" s="108"/>
      <c r="D20" s="108"/>
      <c r="E20" s="108"/>
      <c r="F20" s="82">
        <v>52585</v>
      </c>
      <c r="G20" s="72"/>
    </row>
    <row r="21" spans="1:7" ht="15" customHeight="1" x14ac:dyDescent="0.25">
      <c r="A21" s="78" t="s">
        <v>78</v>
      </c>
      <c r="B21" s="108" t="s">
        <v>109</v>
      </c>
      <c r="C21" s="108"/>
      <c r="D21" s="108"/>
      <c r="E21" s="108"/>
      <c r="F21" s="82">
        <v>41989</v>
      </c>
      <c r="G21" s="72"/>
    </row>
    <row r="22" spans="1:7" ht="15" customHeight="1" x14ac:dyDescent="0.25">
      <c r="A22" s="78" t="s">
        <v>84</v>
      </c>
      <c r="B22" s="108" t="s">
        <v>129</v>
      </c>
      <c r="C22" s="108"/>
      <c r="D22" s="108"/>
      <c r="E22" s="108"/>
      <c r="F22" s="74">
        <v>35000</v>
      </c>
      <c r="G22" s="72"/>
    </row>
    <row r="23" spans="1:7" ht="15" customHeight="1" x14ac:dyDescent="0.25">
      <c r="A23" s="78" t="s">
        <v>85</v>
      </c>
      <c r="B23" s="108" t="s">
        <v>72</v>
      </c>
      <c r="C23" s="108"/>
      <c r="D23" s="108"/>
      <c r="E23" s="108"/>
      <c r="F23" s="82">
        <v>22979</v>
      </c>
      <c r="G23" s="72"/>
    </row>
    <row r="24" spans="1:7" ht="15" customHeight="1" x14ac:dyDescent="0.25">
      <c r="A24" s="78" t="s">
        <v>86</v>
      </c>
      <c r="B24" s="108" t="s">
        <v>131</v>
      </c>
      <c r="C24" s="108"/>
      <c r="D24" s="108"/>
      <c r="E24" s="108"/>
      <c r="F24" s="82">
        <v>21653</v>
      </c>
      <c r="G24" s="72"/>
    </row>
    <row r="25" spans="1:7" ht="15" customHeight="1" x14ac:dyDescent="0.25">
      <c r="A25" s="78" t="s">
        <v>79</v>
      </c>
      <c r="B25" s="108" t="s">
        <v>83</v>
      </c>
      <c r="C25" s="108"/>
      <c r="D25" s="108"/>
      <c r="E25" s="108"/>
      <c r="F25" s="82">
        <v>16556</v>
      </c>
      <c r="G25" s="72"/>
    </row>
    <row r="26" spans="1:7" ht="15" customHeight="1" x14ac:dyDescent="0.25">
      <c r="A26" s="78" t="s">
        <v>82</v>
      </c>
      <c r="B26" s="108" t="s">
        <v>81</v>
      </c>
      <c r="C26" s="108"/>
      <c r="D26" s="108"/>
      <c r="E26" s="108"/>
      <c r="F26" s="82">
        <v>5000</v>
      </c>
      <c r="G26" s="72"/>
    </row>
    <row r="27" spans="1:7" x14ac:dyDescent="0.25">
      <c r="F27" s="48"/>
    </row>
    <row r="28" spans="1:7" ht="25.5" customHeight="1" x14ac:dyDescent="0.25">
      <c r="A28" s="107" t="s">
        <v>52</v>
      </c>
      <c r="B28" s="107"/>
      <c r="C28" s="107"/>
      <c r="D28" s="107"/>
      <c r="E28" s="107"/>
      <c r="F28" s="107"/>
      <c r="G28" s="107"/>
    </row>
    <row r="29" spans="1:7" ht="25.5" customHeight="1" x14ac:dyDescent="0.25">
      <c r="A29" s="77"/>
      <c r="B29" s="77"/>
      <c r="C29" s="77"/>
      <c r="D29" s="77"/>
      <c r="E29" s="77"/>
      <c r="F29" s="77"/>
      <c r="G29" s="77"/>
    </row>
    <row r="30" spans="1:7" ht="20.25" customHeight="1" x14ac:dyDescent="0.25">
      <c r="A30" s="107" t="s">
        <v>33</v>
      </c>
      <c r="B30" s="107"/>
      <c r="C30" s="107"/>
      <c r="D30" s="107"/>
      <c r="E30" s="107"/>
      <c r="F30" s="107"/>
      <c r="G30" s="107"/>
    </row>
    <row r="31" spans="1:7" x14ac:dyDescent="0.25">
      <c r="A31" s="40" t="s">
        <v>77</v>
      </c>
      <c r="B31" s="122" t="s">
        <v>102</v>
      </c>
      <c r="C31" s="123"/>
      <c r="D31" s="124"/>
    </row>
    <row r="32" spans="1:7" x14ac:dyDescent="0.25">
      <c r="A32" s="40" t="s">
        <v>78</v>
      </c>
      <c r="B32" s="122" t="s">
        <v>103</v>
      </c>
      <c r="C32" s="123"/>
      <c r="D32" s="124"/>
    </row>
    <row r="33" spans="1:4" x14ac:dyDescent="0.25">
      <c r="A33" s="40" t="s">
        <v>84</v>
      </c>
      <c r="B33" s="122" t="s">
        <v>104</v>
      </c>
      <c r="C33" s="123"/>
      <c r="D33" s="124"/>
    </row>
    <row r="34" spans="1:4" ht="30" customHeight="1" x14ac:dyDescent="0.25">
      <c r="A34" s="40" t="s">
        <v>85</v>
      </c>
      <c r="B34" s="122" t="s">
        <v>95</v>
      </c>
      <c r="C34" s="123"/>
      <c r="D34" s="124"/>
    </row>
    <row r="35" spans="1:4" x14ac:dyDescent="0.25">
      <c r="A35" s="40" t="s">
        <v>86</v>
      </c>
      <c r="B35" s="122" t="s">
        <v>105</v>
      </c>
      <c r="C35" s="123"/>
      <c r="D35" s="124"/>
    </row>
    <row r="36" spans="1:4" ht="15" customHeight="1" x14ac:dyDescent="0.25">
      <c r="A36" s="40" t="s">
        <v>79</v>
      </c>
      <c r="B36" s="122" t="s">
        <v>106</v>
      </c>
      <c r="C36" s="123"/>
      <c r="D36" s="124"/>
    </row>
  </sheetData>
  <mergeCells count="31">
    <mergeCell ref="B31:D31"/>
    <mergeCell ref="B32:D32"/>
    <mergeCell ref="B33:D33"/>
    <mergeCell ref="B34:D34"/>
    <mergeCell ref="B35:D35"/>
    <mergeCell ref="B36:D36"/>
    <mergeCell ref="B21:E21"/>
    <mergeCell ref="A30:G30"/>
    <mergeCell ref="A28:G28"/>
    <mergeCell ref="B23:E23"/>
    <mergeCell ref="B26:E26"/>
    <mergeCell ref="B22:E22"/>
    <mergeCell ref="B25:E25"/>
    <mergeCell ref="B24:E24"/>
    <mergeCell ref="B20:E20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A14:E14"/>
    <mergeCell ref="B19:E19"/>
    <mergeCell ref="A11:E11"/>
    <mergeCell ref="A12:E12"/>
    <mergeCell ref="A13:E1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L17" sqref="L17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44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09" t="s">
        <v>98</v>
      </c>
      <c r="B4" s="113" t="s">
        <v>45</v>
      </c>
      <c r="C4" s="21" t="s">
        <v>6</v>
      </c>
      <c r="D4" s="65">
        <v>0</v>
      </c>
      <c r="E4" s="67">
        <f>D4/D6</f>
        <v>0</v>
      </c>
      <c r="F4" s="62">
        <v>0</v>
      </c>
      <c r="G4" s="68">
        <f>F4/F6</f>
        <v>0</v>
      </c>
    </row>
    <row r="5" spans="1:11" ht="15.75" thickBot="1" x14ac:dyDescent="0.3">
      <c r="A5" s="110"/>
      <c r="B5" s="114"/>
      <c r="C5" s="7" t="s">
        <v>5</v>
      </c>
      <c r="D5" s="53">
        <v>10</v>
      </c>
      <c r="E5" s="70">
        <f>D5/D6</f>
        <v>1</v>
      </c>
      <c r="F5" s="60">
        <v>212763</v>
      </c>
      <c r="G5" s="69">
        <f>F5/F6</f>
        <v>1</v>
      </c>
    </row>
    <row r="6" spans="1:11" ht="15.75" thickTop="1" x14ac:dyDescent="0.25">
      <c r="A6" s="110"/>
      <c r="B6" s="114"/>
      <c r="C6" s="22" t="s">
        <v>12</v>
      </c>
      <c r="D6" s="23">
        <f>D5+D4</f>
        <v>10</v>
      </c>
      <c r="E6" s="51">
        <f>D6/D10</f>
        <v>0.43478260869565216</v>
      </c>
      <c r="F6" s="24">
        <f>SUM(F4:F5)</f>
        <v>212763</v>
      </c>
      <c r="G6" s="51">
        <f>F6/F10</f>
        <v>0.52080778410134021</v>
      </c>
      <c r="K6">
        <v>0</v>
      </c>
    </row>
    <row r="7" spans="1:11" x14ac:dyDescent="0.25">
      <c r="A7" s="111"/>
      <c r="B7" s="115" t="s">
        <v>34</v>
      </c>
      <c r="C7" s="25" t="s">
        <v>6</v>
      </c>
      <c r="D7" s="49">
        <f>'2022_2_cet'!E6</f>
        <v>5</v>
      </c>
      <c r="E7" s="66">
        <f>D7/D9</f>
        <v>0.38461538461538464</v>
      </c>
      <c r="F7" s="49">
        <v>45000</v>
      </c>
      <c r="G7" s="26">
        <f>F7/F9</f>
        <v>0.22987096576455082</v>
      </c>
    </row>
    <row r="8" spans="1:11" ht="15.75" thickBot="1" x14ac:dyDescent="0.3">
      <c r="A8" s="111"/>
      <c r="B8" s="116"/>
      <c r="C8" s="27" t="s">
        <v>5</v>
      </c>
      <c r="D8" s="29">
        <f>'2022_2_cet'!E5</f>
        <v>8</v>
      </c>
      <c r="E8" s="28">
        <f>D8/D9</f>
        <v>0.61538461538461542</v>
      </c>
      <c r="F8" s="29">
        <v>150762</v>
      </c>
      <c r="G8" s="28">
        <f>F8/F9</f>
        <v>0.77012903423544921</v>
      </c>
    </row>
    <row r="9" spans="1:11" ht="16.5" thickTop="1" thickBot="1" x14ac:dyDescent="0.3">
      <c r="A9" s="112"/>
      <c r="B9" s="117"/>
      <c r="C9" s="30" t="s">
        <v>12</v>
      </c>
      <c r="D9" s="31">
        <f>D7+D8</f>
        <v>13</v>
      </c>
      <c r="E9" s="32">
        <f>D9/D10</f>
        <v>0.56521739130434778</v>
      </c>
      <c r="F9" s="33">
        <f>F7+F8</f>
        <v>195762</v>
      </c>
      <c r="G9" s="32">
        <f>F9/F10</f>
        <v>0.47919221589865979</v>
      </c>
    </row>
    <row r="10" spans="1:11" ht="15.75" thickTop="1" x14ac:dyDescent="0.25">
      <c r="A10" s="34"/>
      <c r="B10" s="35" t="s">
        <v>19</v>
      </c>
      <c r="C10" s="34"/>
      <c r="D10" s="34">
        <f>D6+D9</f>
        <v>23</v>
      </c>
      <c r="E10" s="36">
        <v>1</v>
      </c>
      <c r="F10" s="37">
        <f>F9+F6</f>
        <v>408525</v>
      </c>
      <c r="G10" s="36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18" t="s">
        <v>35</v>
      </c>
      <c r="C13" s="118"/>
      <c r="D13" s="118"/>
      <c r="E13" s="119" t="s">
        <v>46</v>
      </c>
      <c r="F13" s="119"/>
    </row>
    <row r="14" spans="1:11" ht="45.75" thickBot="1" x14ac:dyDescent="0.3">
      <c r="A14" s="18"/>
      <c r="B14" s="38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11" x14ac:dyDescent="0.25">
      <c r="A15" s="39" t="s">
        <v>99</v>
      </c>
      <c r="B15" s="61">
        <v>9</v>
      </c>
      <c r="C15" s="40">
        <v>32</v>
      </c>
      <c r="D15" s="62">
        <v>149310</v>
      </c>
      <c r="E15" s="63">
        <v>10</v>
      </c>
      <c r="F15" s="64">
        <v>223663</v>
      </c>
    </row>
    <row r="16" spans="1:11" ht="15.75" thickBot="1" x14ac:dyDescent="0.3">
      <c r="A16" s="41" t="s">
        <v>98</v>
      </c>
      <c r="B16" s="59">
        <v>6</v>
      </c>
      <c r="C16" s="53">
        <v>13</v>
      </c>
      <c r="D16" s="60">
        <v>195762</v>
      </c>
      <c r="E16" s="53">
        <v>10</v>
      </c>
      <c r="F16" s="60">
        <v>212763</v>
      </c>
    </row>
    <row r="17" spans="1:8" ht="27" thickTop="1" x14ac:dyDescent="0.25">
      <c r="A17" s="42" t="s">
        <v>22</v>
      </c>
      <c r="B17" s="43">
        <f>(B16-B15)/B15</f>
        <v>-0.33333333333333331</v>
      </c>
      <c r="C17" s="43">
        <f>(C16-C15)/C15</f>
        <v>-0.59375</v>
      </c>
      <c r="D17" s="43">
        <f>(D16-D15)/D15</f>
        <v>0.31111111111111112</v>
      </c>
      <c r="E17" s="43">
        <f>(E16-E15)/E15</f>
        <v>0</v>
      </c>
      <c r="F17" s="44">
        <f>(F16-F15)/F15</f>
        <v>-4.873403289770771E-2</v>
      </c>
    </row>
    <row r="19" spans="1:8" x14ac:dyDescent="0.25">
      <c r="A19" s="107" t="s">
        <v>20</v>
      </c>
      <c r="B19" s="107"/>
      <c r="C19" s="107"/>
      <c r="D19" s="107"/>
      <c r="E19" s="107"/>
      <c r="F19" s="107"/>
      <c r="G19" s="107"/>
      <c r="H19" s="107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H18" sqref="H18:H19"/>
    </sheetView>
  </sheetViews>
  <sheetFormatPr defaultColWidth="9.140625" defaultRowHeight="15" x14ac:dyDescent="0.25"/>
  <cols>
    <col min="1" max="1" width="4.42578125" style="50" customWidth="1"/>
    <col min="2" max="2" width="46.28515625" style="46" customWidth="1"/>
    <col min="3" max="3" width="21.85546875" style="46" customWidth="1"/>
    <col min="4" max="4" width="11.5703125" style="45" customWidth="1"/>
    <col min="5" max="5" width="18" style="46" customWidth="1"/>
    <col min="6" max="6" width="13.7109375" style="47" customWidth="1"/>
    <col min="7" max="7" width="11.28515625" style="45" customWidth="1"/>
    <col min="8" max="8" width="13.140625" style="45" customWidth="1"/>
    <col min="9" max="16384" width="9.140625" style="45"/>
  </cols>
  <sheetData>
    <row r="1" spans="1:10" x14ac:dyDescent="0.25">
      <c r="A1" s="73" t="s">
        <v>32</v>
      </c>
      <c r="B1" s="71" t="s">
        <v>28</v>
      </c>
      <c r="C1" s="71" t="s">
        <v>27</v>
      </c>
      <c r="D1" s="49" t="s">
        <v>26</v>
      </c>
      <c r="E1" s="71" t="s">
        <v>29</v>
      </c>
      <c r="F1" s="52" t="s">
        <v>30</v>
      </c>
      <c r="G1" s="49" t="s">
        <v>31</v>
      </c>
      <c r="H1" s="49" t="s">
        <v>23</v>
      </c>
      <c r="I1" s="49" t="s">
        <v>24</v>
      </c>
      <c r="J1" s="49" t="s">
        <v>25</v>
      </c>
    </row>
    <row r="2" spans="1:10" x14ac:dyDescent="0.25">
      <c r="A2" s="73" t="s">
        <v>77</v>
      </c>
      <c r="B2" s="120" t="s">
        <v>102</v>
      </c>
      <c r="C2" s="71" t="s">
        <v>107</v>
      </c>
      <c r="D2" s="49" t="s">
        <v>5</v>
      </c>
      <c r="E2" s="71" t="s">
        <v>108</v>
      </c>
      <c r="F2" s="52">
        <v>40003226249</v>
      </c>
      <c r="G2" s="49">
        <v>22979</v>
      </c>
      <c r="H2" s="49">
        <v>1</v>
      </c>
      <c r="I2" s="49">
        <v>1</v>
      </c>
      <c r="J2" s="49">
        <v>1</v>
      </c>
    </row>
    <row r="3" spans="1:10" x14ac:dyDescent="0.25">
      <c r="A3" s="73" t="s">
        <v>78</v>
      </c>
      <c r="B3" s="120" t="s">
        <v>103</v>
      </c>
      <c r="C3" s="71" t="s">
        <v>107</v>
      </c>
      <c r="D3" s="49" t="s">
        <v>5</v>
      </c>
      <c r="E3" s="71" t="s">
        <v>109</v>
      </c>
      <c r="F3" s="52">
        <v>40003612810</v>
      </c>
      <c r="G3" s="49">
        <v>41989</v>
      </c>
      <c r="H3" s="49">
        <v>1</v>
      </c>
      <c r="I3" s="49">
        <v>1</v>
      </c>
      <c r="J3" s="49">
        <v>1</v>
      </c>
    </row>
    <row r="4" spans="1:10" ht="30" x14ac:dyDescent="0.25">
      <c r="A4" s="121" t="s">
        <v>84</v>
      </c>
      <c r="B4" s="89" t="s">
        <v>104</v>
      </c>
      <c r="C4" s="71" t="s">
        <v>110</v>
      </c>
      <c r="D4" s="49" t="s">
        <v>114</v>
      </c>
      <c r="E4" s="71" t="s">
        <v>115</v>
      </c>
      <c r="F4" s="52">
        <v>42403012397</v>
      </c>
      <c r="G4" s="49">
        <v>7422</v>
      </c>
      <c r="H4" s="49">
        <v>1</v>
      </c>
      <c r="I4" s="49">
        <v>1</v>
      </c>
      <c r="J4" s="49">
        <v>1</v>
      </c>
    </row>
    <row r="5" spans="1:10" ht="30" x14ac:dyDescent="0.25">
      <c r="A5" s="121"/>
      <c r="B5" s="89"/>
      <c r="C5" s="71" t="s">
        <v>111</v>
      </c>
      <c r="D5" s="49" t="s">
        <v>114</v>
      </c>
      <c r="E5" s="71" t="s">
        <v>115</v>
      </c>
      <c r="F5" s="52">
        <v>42403012397</v>
      </c>
      <c r="G5" s="49">
        <v>3569</v>
      </c>
      <c r="H5" s="49">
        <v>1</v>
      </c>
      <c r="I5" s="49">
        <v>1</v>
      </c>
      <c r="J5" s="49">
        <v>1</v>
      </c>
    </row>
    <row r="6" spans="1:10" ht="30" x14ac:dyDescent="0.25">
      <c r="A6" s="121"/>
      <c r="B6" s="89"/>
      <c r="C6" s="71" t="s">
        <v>112</v>
      </c>
      <c r="D6" s="49" t="s">
        <v>114</v>
      </c>
      <c r="E6" s="71" t="s">
        <v>115</v>
      </c>
      <c r="F6" s="52">
        <v>42403012397</v>
      </c>
      <c r="G6" s="49">
        <v>5565</v>
      </c>
      <c r="H6" s="49">
        <v>1</v>
      </c>
      <c r="I6" s="49">
        <v>1</v>
      </c>
      <c r="J6" s="49">
        <v>1</v>
      </c>
    </row>
    <row r="7" spans="1:10" ht="30" x14ac:dyDescent="0.25">
      <c r="A7" s="121"/>
      <c r="B7" s="89"/>
      <c r="C7" s="71" t="s">
        <v>113</v>
      </c>
      <c r="D7" s="49" t="s">
        <v>114</v>
      </c>
      <c r="E7" s="71" t="s">
        <v>116</v>
      </c>
      <c r="F7" s="52">
        <v>40003166842</v>
      </c>
      <c r="G7" s="49">
        <v>12585</v>
      </c>
      <c r="H7" s="49">
        <v>1</v>
      </c>
      <c r="I7" s="49">
        <v>1</v>
      </c>
      <c r="J7" s="49">
        <v>1</v>
      </c>
    </row>
    <row r="8" spans="1:10" x14ac:dyDescent="0.25">
      <c r="A8" s="121" t="s">
        <v>85</v>
      </c>
      <c r="B8" s="89" t="s">
        <v>95</v>
      </c>
      <c r="C8" s="71" t="s">
        <v>117</v>
      </c>
      <c r="D8" s="49" t="s">
        <v>122</v>
      </c>
      <c r="E8" s="71" t="s">
        <v>116</v>
      </c>
      <c r="F8" s="52">
        <v>40003166842</v>
      </c>
      <c r="G8" s="49">
        <v>10000</v>
      </c>
      <c r="H8" s="49">
        <v>1</v>
      </c>
      <c r="I8" s="49">
        <v>1</v>
      </c>
      <c r="J8" s="49">
        <v>0</v>
      </c>
    </row>
    <row r="9" spans="1:10" ht="75" x14ac:dyDescent="0.25">
      <c r="A9" s="121"/>
      <c r="B9" s="89"/>
      <c r="C9" s="71" t="s">
        <v>118</v>
      </c>
      <c r="D9" s="49" t="s">
        <v>123</v>
      </c>
      <c r="E9" s="71" t="s">
        <v>116</v>
      </c>
      <c r="F9" s="52">
        <v>40003166842</v>
      </c>
      <c r="G9" s="49">
        <v>10000</v>
      </c>
      <c r="H9" s="49">
        <v>1</v>
      </c>
      <c r="I9" s="49">
        <v>1</v>
      </c>
      <c r="J9" s="49">
        <v>0</v>
      </c>
    </row>
    <row r="10" spans="1:10" ht="60" x14ac:dyDescent="0.25">
      <c r="A10" s="121"/>
      <c r="B10" s="89"/>
      <c r="C10" s="71" t="s">
        <v>119</v>
      </c>
      <c r="D10" s="49" t="s">
        <v>124</v>
      </c>
      <c r="E10" s="71" t="s">
        <v>116</v>
      </c>
      <c r="F10" s="52">
        <v>40003166842</v>
      </c>
      <c r="G10" s="49">
        <v>10000</v>
      </c>
      <c r="H10" s="49">
        <v>1</v>
      </c>
      <c r="I10" s="49">
        <v>1</v>
      </c>
      <c r="J10" s="49">
        <v>0</v>
      </c>
    </row>
    <row r="11" spans="1:10" x14ac:dyDescent="0.25">
      <c r="A11" s="121"/>
      <c r="B11" s="89"/>
      <c r="C11" s="71" t="s">
        <v>120</v>
      </c>
      <c r="D11" s="49" t="s">
        <v>123</v>
      </c>
      <c r="E11" s="71" t="s">
        <v>116</v>
      </c>
      <c r="F11" s="52">
        <v>40003166842</v>
      </c>
      <c r="G11" s="49">
        <v>10000</v>
      </c>
      <c r="H11" s="49">
        <v>1</v>
      </c>
      <c r="I11" s="49">
        <v>1</v>
      </c>
      <c r="J11" s="49">
        <v>0</v>
      </c>
    </row>
    <row r="12" spans="1:10" ht="30" x14ac:dyDescent="0.25">
      <c r="A12" s="121"/>
      <c r="B12" s="89"/>
      <c r="C12" s="71" t="s">
        <v>121</v>
      </c>
      <c r="D12" s="49" t="s">
        <v>125</v>
      </c>
      <c r="E12" s="71" t="s">
        <v>126</v>
      </c>
      <c r="F12" s="52">
        <v>40003034051</v>
      </c>
      <c r="G12" s="49">
        <v>5000</v>
      </c>
      <c r="H12" s="49">
        <v>1</v>
      </c>
      <c r="I12" s="49">
        <v>1</v>
      </c>
      <c r="J12" s="49">
        <v>0</v>
      </c>
    </row>
    <row r="13" spans="1:10" x14ac:dyDescent="0.25">
      <c r="A13" s="73" t="s">
        <v>86</v>
      </c>
      <c r="B13" s="120" t="s">
        <v>105</v>
      </c>
      <c r="C13" s="71" t="s">
        <v>127</v>
      </c>
      <c r="D13" s="49" t="s">
        <v>128</v>
      </c>
      <c r="E13" s="71" t="s">
        <v>129</v>
      </c>
      <c r="F13" s="52">
        <v>40003592976</v>
      </c>
      <c r="G13" s="49">
        <v>35000</v>
      </c>
      <c r="H13" s="49">
        <v>1</v>
      </c>
      <c r="I13" s="49">
        <v>0</v>
      </c>
      <c r="J13" s="49">
        <v>1</v>
      </c>
    </row>
    <row r="14" spans="1:10" ht="30" x14ac:dyDescent="0.25">
      <c r="A14" s="73" t="s">
        <v>79</v>
      </c>
      <c r="B14" s="120" t="s">
        <v>106</v>
      </c>
      <c r="C14" s="71" t="s">
        <v>130</v>
      </c>
      <c r="D14" s="49" t="s">
        <v>5</v>
      </c>
      <c r="E14" s="71" t="s">
        <v>131</v>
      </c>
      <c r="F14" s="52">
        <v>50003199991</v>
      </c>
      <c r="G14" s="49">
        <v>21653</v>
      </c>
      <c r="H14" s="49">
        <v>1</v>
      </c>
      <c r="I14" s="49">
        <v>0</v>
      </c>
      <c r="J14" s="49">
        <v>1</v>
      </c>
    </row>
  </sheetData>
  <autoFilter ref="A1:J15" xr:uid="{00000000-0009-0000-0000-000002000000}"/>
  <mergeCells count="4">
    <mergeCell ref="B4:B7"/>
    <mergeCell ref="A4:A7"/>
    <mergeCell ref="B8:B12"/>
    <mergeCell ref="A8:A12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4"/>
  <sheetViews>
    <sheetView topLeftCell="A4" workbookViewId="0">
      <selection activeCell="M24" sqref="M24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07" t="s">
        <v>53</v>
      </c>
      <c r="B23" s="107"/>
      <c r="C23" s="107"/>
      <c r="D23" s="107"/>
      <c r="E23" s="107"/>
      <c r="F23" s="107"/>
      <c r="G23" s="107"/>
      <c r="H23" s="107"/>
      <c r="I23" s="107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75" t="s">
        <v>62</v>
      </c>
      <c r="B41" s="75">
        <v>59</v>
      </c>
      <c r="C41" s="75">
        <v>4</v>
      </c>
      <c r="D41" s="75">
        <v>23</v>
      </c>
    </row>
    <row r="42" spans="1:4" x14ac:dyDescent="0.25">
      <c r="A42" s="75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75" t="s">
        <v>64</v>
      </c>
      <c r="B43" s="75">
        <v>49</v>
      </c>
      <c r="C43" s="75">
        <v>7</v>
      </c>
      <c r="D43" s="75">
        <v>22</v>
      </c>
    </row>
    <row r="44" spans="1:4" x14ac:dyDescent="0.25">
      <c r="A44" s="75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75" t="s">
        <v>70</v>
      </c>
      <c r="B45" s="75">
        <v>40</v>
      </c>
      <c r="C45" s="75">
        <v>1</v>
      </c>
      <c r="D45" s="75">
        <v>22</v>
      </c>
    </row>
    <row r="46" spans="1:4" x14ac:dyDescent="0.25">
      <c r="A46" s="75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75" t="s">
        <v>73</v>
      </c>
      <c r="B47" s="75">
        <v>64</v>
      </c>
      <c r="C47" s="75">
        <v>11</v>
      </c>
      <c r="D47" s="75">
        <v>27</v>
      </c>
    </row>
    <row r="48" spans="1:4" x14ac:dyDescent="0.25">
      <c r="A48" s="75" t="s">
        <v>74</v>
      </c>
      <c r="B48" s="25">
        <v>45</v>
      </c>
      <c r="C48" s="25">
        <v>1</v>
      </c>
      <c r="D48" s="25">
        <v>30</v>
      </c>
    </row>
    <row r="49" spans="1:4" x14ac:dyDescent="0.25">
      <c r="A49" s="75" t="s">
        <v>75</v>
      </c>
      <c r="B49" s="75">
        <v>32</v>
      </c>
      <c r="C49" s="75">
        <v>1</v>
      </c>
      <c r="D49" s="75">
        <v>16</v>
      </c>
    </row>
    <row r="50" spans="1:4" x14ac:dyDescent="0.25">
      <c r="A50" s="75" t="s">
        <v>87</v>
      </c>
      <c r="B50" s="75">
        <v>25</v>
      </c>
      <c r="C50" s="75">
        <v>7</v>
      </c>
      <c r="D50" s="75">
        <v>9</v>
      </c>
    </row>
    <row r="51" spans="1:4" x14ac:dyDescent="0.25">
      <c r="A51" s="75" t="s">
        <v>88</v>
      </c>
      <c r="B51" s="75">
        <v>25</v>
      </c>
      <c r="C51" s="75">
        <v>9</v>
      </c>
      <c r="D51" s="75">
        <v>14</v>
      </c>
    </row>
    <row r="52" spans="1:4" x14ac:dyDescent="0.25">
      <c r="A52" s="75" t="s">
        <v>89</v>
      </c>
      <c r="B52" s="75">
        <v>25</v>
      </c>
      <c r="C52" s="75">
        <v>1</v>
      </c>
      <c r="D52" s="75">
        <v>13</v>
      </c>
    </row>
    <row r="53" spans="1:4" x14ac:dyDescent="0.25">
      <c r="A53" s="75" t="s">
        <v>90</v>
      </c>
      <c r="B53" s="25">
        <v>26</v>
      </c>
      <c r="C53" s="25">
        <v>4</v>
      </c>
      <c r="D53" s="25">
        <v>15</v>
      </c>
    </row>
    <row r="54" spans="1:4" x14ac:dyDescent="0.25">
      <c r="A54" s="75" t="s">
        <v>100</v>
      </c>
      <c r="B54" s="25">
        <v>8</v>
      </c>
      <c r="C54" s="25">
        <v>5</v>
      </c>
      <c r="D54" s="25">
        <v>6</v>
      </c>
    </row>
  </sheetData>
  <mergeCells count="1">
    <mergeCell ref="A23:I23"/>
  </mergeCells>
  <conditionalFormatting sqref="B29:B5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5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B29:B54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C29:C54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6"/>
  <sheetViews>
    <sheetView topLeftCell="A25" workbookViewId="0">
      <selection activeCell="T24" sqref="T24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07" t="s">
        <v>53</v>
      </c>
      <c r="B28" s="107"/>
      <c r="C28" s="107"/>
      <c r="D28" s="107"/>
      <c r="E28" s="107"/>
      <c r="F28" s="107"/>
      <c r="G28" s="107"/>
      <c r="H28" s="107"/>
      <c r="I28" s="107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49">
        <v>824017</v>
      </c>
      <c r="C31" s="49">
        <v>330713</v>
      </c>
      <c r="D31" s="49">
        <v>9869</v>
      </c>
    </row>
    <row r="32" spans="1:9" x14ac:dyDescent="0.25">
      <c r="A32" s="25" t="s">
        <v>37</v>
      </c>
      <c r="B32" s="49">
        <v>398281</v>
      </c>
      <c r="C32" s="49">
        <v>19754</v>
      </c>
      <c r="D32" s="49">
        <v>7334</v>
      </c>
    </row>
    <row r="33" spans="1:4" x14ac:dyDescent="0.25">
      <c r="A33" s="25" t="s">
        <v>41</v>
      </c>
      <c r="B33" s="49">
        <v>548749.01</v>
      </c>
      <c r="C33" s="49">
        <v>17317</v>
      </c>
      <c r="D33" s="49">
        <v>7754.33</v>
      </c>
    </row>
    <row r="34" spans="1:4" x14ac:dyDescent="0.25">
      <c r="A34" s="25" t="s">
        <v>42</v>
      </c>
      <c r="B34" s="49">
        <v>2061890</v>
      </c>
      <c r="C34" s="49">
        <v>13542</v>
      </c>
      <c r="D34" s="49">
        <v>13304</v>
      </c>
    </row>
    <row r="35" spans="1:4" x14ac:dyDescent="0.25">
      <c r="A35" s="25" t="s">
        <v>43</v>
      </c>
      <c r="B35" s="49">
        <v>911330.81</v>
      </c>
      <c r="C35" s="49">
        <v>26874.91</v>
      </c>
      <c r="D35" s="49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49">
        <v>724123.07</v>
      </c>
      <c r="C37" s="49">
        <v>3596.6</v>
      </c>
      <c r="D37" s="49">
        <v>16924</v>
      </c>
    </row>
    <row r="38" spans="1:4" x14ac:dyDescent="0.25">
      <c r="A38" s="25" t="s">
        <v>54</v>
      </c>
      <c r="B38" s="49">
        <v>2413156</v>
      </c>
      <c r="C38" s="49">
        <v>57556</v>
      </c>
      <c r="D38" s="49">
        <v>19925</v>
      </c>
    </row>
    <row r="39" spans="1:4" x14ac:dyDescent="0.25">
      <c r="A39" s="25" t="s">
        <v>55</v>
      </c>
      <c r="B39" s="49">
        <v>927900</v>
      </c>
      <c r="C39" s="49">
        <v>56000</v>
      </c>
      <c r="D39" s="49">
        <v>9646</v>
      </c>
    </row>
    <row r="40" spans="1:4" x14ac:dyDescent="0.25">
      <c r="A40" s="25" t="s">
        <v>56</v>
      </c>
      <c r="B40" s="49">
        <v>352378</v>
      </c>
      <c r="C40" s="49">
        <v>11941</v>
      </c>
      <c r="D40" s="49">
        <v>10120</v>
      </c>
    </row>
    <row r="41" spans="1:4" x14ac:dyDescent="0.25">
      <c r="A41" s="25" t="s">
        <v>58</v>
      </c>
      <c r="B41" s="49">
        <v>848013</v>
      </c>
      <c r="C41" s="49">
        <v>10980</v>
      </c>
      <c r="D41" s="49">
        <v>12632</v>
      </c>
    </row>
    <row r="42" spans="1:4" x14ac:dyDescent="0.25">
      <c r="A42" s="25" t="s">
        <v>61</v>
      </c>
      <c r="B42" s="49">
        <v>1545233</v>
      </c>
      <c r="C42" s="49">
        <v>23495</v>
      </c>
      <c r="D42" s="49">
        <v>22410</v>
      </c>
    </row>
    <row r="43" spans="1:4" x14ac:dyDescent="0.25">
      <c r="A43" s="75" t="s">
        <v>69</v>
      </c>
      <c r="B43" s="76">
        <v>556118</v>
      </c>
      <c r="C43" s="76">
        <v>51068</v>
      </c>
      <c r="D43" s="76">
        <v>9638</v>
      </c>
    </row>
    <row r="44" spans="1:4" x14ac:dyDescent="0.25">
      <c r="A44" s="75" t="s">
        <v>68</v>
      </c>
      <c r="B44" s="49">
        <v>586383</v>
      </c>
      <c r="C44" s="49">
        <v>0</v>
      </c>
      <c r="D44" s="49">
        <v>17769</v>
      </c>
    </row>
    <row r="45" spans="1:4" x14ac:dyDescent="0.25">
      <c r="A45" s="75" t="s">
        <v>67</v>
      </c>
      <c r="B45" s="76">
        <v>534438</v>
      </c>
      <c r="C45" s="76">
        <v>15293</v>
      </c>
      <c r="D45" s="76">
        <v>9817</v>
      </c>
    </row>
    <row r="46" spans="1:4" x14ac:dyDescent="0.25">
      <c r="A46" s="75" t="s">
        <v>66</v>
      </c>
      <c r="B46" s="49">
        <v>1166881</v>
      </c>
      <c r="C46" s="49">
        <v>7641</v>
      </c>
      <c r="D46" s="49">
        <v>21355</v>
      </c>
    </row>
    <row r="47" spans="1:4" x14ac:dyDescent="0.25">
      <c r="A47" s="75" t="s">
        <v>70</v>
      </c>
      <c r="B47" s="76">
        <v>600082</v>
      </c>
      <c r="C47" s="76">
        <v>563</v>
      </c>
      <c r="D47" s="76">
        <v>14650</v>
      </c>
    </row>
    <row r="48" spans="1:4" x14ac:dyDescent="0.25">
      <c r="A48" s="75" t="s">
        <v>71</v>
      </c>
      <c r="B48" s="49">
        <v>125937</v>
      </c>
      <c r="C48" s="49">
        <v>848</v>
      </c>
      <c r="D48" s="49">
        <v>9753</v>
      </c>
    </row>
    <row r="49" spans="1:4" x14ac:dyDescent="0.25">
      <c r="A49" s="75" t="s">
        <v>73</v>
      </c>
      <c r="B49" s="76">
        <v>824680</v>
      </c>
      <c r="C49" s="76">
        <v>21414</v>
      </c>
      <c r="D49" s="76">
        <v>11281</v>
      </c>
    </row>
    <row r="50" spans="1:4" x14ac:dyDescent="0.25">
      <c r="A50" s="75" t="s">
        <v>74</v>
      </c>
      <c r="B50" s="49">
        <v>942704</v>
      </c>
      <c r="C50" s="49">
        <v>7029</v>
      </c>
      <c r="D50" s="49">
        <v>20646</v>
      </c>
    </row>
    <row r="51" spans="1:4" x14ac:dyDescent="0.25">
      <c r="A51" s="75" t="s">
        <v>76</v>
      </c>
      <c r="B51" s="49">
        <v>511472</v>
      </c>
      <c r="C51" s="49">
        <v>546</v>
      </c>
      <c r="D51" s="49">
        <v>15516</v>
      </c>
    </row>
    <row r="52" spans="1:4" x14ac:dyDescent="0.25">
      <c r="A52" s="75" t="s">
        <v>91</v>
      </c>
      <c r="B52" s="49">
        <v>140260</v>
      </c>
      <c r="C52" s="49">
        <v>9050</v>
      </c>
      <c r="D52" s="49">
        <v>4666</v>
      </c>
    </row>
    <row r="53" spans="1:4" x14ac:dyDescent="0.25">
      <c r="A53" s="75" t="s">
        <v>92</v>
      </c>
      <c r="B53" s="49">
        <v>311727</v>
      </c>
      <c r="C53" s="49">
        <v>53147</v>
      </c>
      <c r="D53" s="49">
        <v>10731</v>
      </c>
    </row>
    <row r="54" spans="1:4" x14ac:dyDescent="0.25">
      <c r="A54" s="75" t="s">
        <v>93</v>
      </c>
      <c r="B54" s="49">
        <v>326530</v>
      </c>
      <c r="C54" s="49">
        <v>11417</v>
      </c>
      <c r="D54" s="49">
        <v>12998</v>
      </c>
    </row>
    <row r="55" spans="1:4" x14ac:dyDescent="0.25">
      <c r="A55" s="75" t="s">
        <v>94</v>
      </c>
      <c r="B55" s="49">
        <v>414447</v>
      </c>
      <c r="C55" s="49">
        <v>28630</v>
      </c>
      <c r="D55" s="49">
        <v>14769</v>
      </c>
    </row>
    <row r="56" spans="1:4" x14ac:dyDescent="0.25">
      <c r="A56" s="75" t="s">
        <v>101</v>
      </c>
      <c r="B56" s="49">
        <v>150762</v>
      </c>
      <c r="C56" s="49">
        <v>45000</v>
      </c>
      <c r="D56" s="49">
        <v>15059</v>
      </c>
    </row>
  </sheetData>
  <mergeCells count="1">
    <mergeCell ref="A28:I28"/>
  </mergeCells>
  <conditionalFormatting sqref="B31:B5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5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B31:B56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C31:C56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2022_2_cet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2022-07-19T06:57:32Z</dcterms:modified>
</cp:coreProperties>
</file>