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Statistika\Renate\Laikrindas\2022\Pārtika\"/>
    </mc:Choice>
  </mc:AlternateContent>
  <xr:revisionPtr revIDLastSave="0" documentId="8_{08C40B9B-6A6D-4131-B0E9-CFA2BD442038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2022_1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3" l="1"/>
  <c r="G32" i="3"/>
  <c r="D17" i="2" l="1"/>
  <c r="C17" i="2"/>
  <c r="B17" i="2"/>
  <c r="F6" i="2" l="1"/>
  <c r="G5" i="2" s="1"/>
  <c r="G4" i="2" l="1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<sst xmlns="http://schemas.openxmlformats.org/spreadsheetml/2006/main" count="302" uniqueCount="162">
  <si>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</si>
  <si>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</si>
  <si>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</si>
  <si>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</si>
  <si>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</si>
  <si>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</si>
  <si>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</si>
  <si>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</si>
  <si>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</si>
  <si>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</si>
  <si>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</si>
  <si>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</si>
  <si>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</si>
  <si>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</si>
  <si>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</si>
  <si>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</si>
  <si>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</si>
  <si>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</si>
  <si>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</si>
  <si>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</si>
  <si>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</si>
  <si>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</si>
  <si>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</si>
  <si>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</si>
  <si>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</si>
  <si>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</si>
  <si>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</si>
  <si>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</si>
  <si>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</si>
  <si>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</si>
  <si>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</si>
  <si>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</si>
  <si>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</si>
  <si>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</si>
  <si>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</si>
  <si>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</si>
  <si>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</si>
  <si>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</si>
  <si>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</si>
  <si>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</si>
  <si>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</si>
  <si>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</si>
  <si>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</si>
  <si>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</si>
  <si>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</si>
  <si>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</si>
  <si>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</si>
  <si>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</si>
  <si>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</si>
  <si>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</si>
  <si>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</si>
  <si>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</si>
  <si>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</si>
  <si>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</si>
  <si>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</si>
  <si>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</si>
  <si>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</si>
  <si>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</si>
  <si>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</si>
  <si>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</si>
  <si>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</si>
  <si>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</si>
  <si>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</si>
  <si>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</si>
  <si>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</si>
  <si>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</si>
  <si>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</si>
  <si>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</si>
  <si>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</si>
  <si>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</si>
  <si>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</si>
  <si>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</si>
  <si>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 "Ambers 99"</t>
  </si>
  <si>
    <t>SIA"S.A.V."</t>
  </si>
  <si>
    <t>2020.g.III.cet.</t>
  </si>
  <si>
    <t>2020.g.IV.cet.</t>
  </si>
  <si>
    <t>Pārtikas preču piegādes līgums</t>
  </si>
  <si>
    <t>PS Flamen</t>
  </si>
  <si>
    <t>15500000-3</t>
  </si>
  <si>
    <t>15810000-9</t>
  </si>
  <si>
    <t>15800000-6</t>
  </si>
  <si>
    <t>Rīgas 8.pirmsskolas izglītības iestāde</t>
  </si>
  <si>
    <t>1.ceturksnis</t>
  </si>
  <si>
    <t>2021.gada 1.ceturksnis</t>
  </si>
  <si>
    <t>2021.g.I.cet.</t>
  </si>
  <si>
    <t>2021.g. I.cet.</t>
  </si>
  <si>
    <t>SIA "Rīgas Dzemdību nams"</t>
  </si>
  <si>
    <t>Pārtikas preces</t>
  </si>
  <si>
    <t>1.</t>
  </si>
  <si>
    <t>2.</t>
  </si>
  <si>
    <t>Pārtikas produkti</t>
  </si>
  <si>
    <t>6.</t>
  </si>
  <si>
    <t>Sanitex</t>
  </si>
  <si>
    <t>Latvijas Maiznieks</t>
  </si>
  <si>
    <t>Laki Fruit</t>
  </si>
  <si>
    <t>7.</t>
  </si>
  <si>
    <t>8.</t>
  </si>
  <si>
    <t>9.</t>
  </si>
  <si>
    <t>10.</t>
  </si>
  <si>
    <t>Jūrmalas pirmsskolas izglītības iestāde “Podziņa”</t>
  </si>
  <si>
    <t>Pārtikas produktu piegāde</t>
  </si>
  <si>
    <t>03142500-3</t>
  </si>
  <si>
    <t>SIA LANEKSS</t>
  </si>
  <si>
    <t>11.</t>
  </si>
  <si>
    <t>12.</t>
  </si>
  <si>
    <t>13.</t>
  </si>
  <si>
    <t>14.</t>
  </si>
  <si>
    <t>15.</t>
  </si>
  <si>
    <t>SIA "Rēzeknes gaļas kombināts"</t>
  </si>
  <si>
    <t>16.</t>
  </si>
  <si>
    <t>3.</t>
  </si>
  <si>
    <t>4.</t>
  </si>
  <si>
    <t>5.</t>
  </si>
  <si>
    <t>Pārskatu kopsavilkums par vides kritēriju piemērošanu noslēgtajiem pārtikas produktu piegādes līgumiem 2022.gada 1.ceturksnis*</t>
  </si>
  <si>
    <t>2022.gada 1.ceturksnis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</si>
  <si>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</si>
  <si>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</si>
  <si>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</si>
  <si>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</si>
  <si>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</si>
  <si>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</si>
  <si>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</si>
  <si>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</si>
  <si>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Rīgas Grīziņkalna pirmsskola</t>
  </si>
  <si>
    <t>Rīgas 81.pirmsskolas izglītības iestāde</t>
  </si>
  <si>
    <t>Rīgas 14.pirmsskolas izglītības iestāde</t>
  </si>
  <si>
    <t xml:space="preserve">	Rīgas 236.pirmsskolas izglītības iestāde “Eglīte”</t>
  </si>
  <si>
    <t>Latvijas Republikas Saeima</t>
  </si>
  <si>
    <t>Rīgas 13.pirmsskolas izglītības iestāde “Ābecītis”</t>
  </si>
  <si>
    <t>Jūrmalas pirmsskolas izglītības iestāde “Mārīte”</t>
  </si>
  <si>
    <t>Dienvidkurzemes novada pašvaldība</t>
  </si>
  <si>
    <t>Nacionālie bruņotie spēki Nodrošinājuma pavēlniecības 2. Reģionālais nodrošinājuma centrs</t>
  </si>
  <si>
    <t>Rīgas 57.pirmsskolas izglītības iestāde</t>
  </si>
  <si>
    <t>Rīgas pirmsskolas izglītības iestāde “Mežaparks”</t>
  </si>
  <si>
    <t>Cēsu novada Priekuļu apvienības pārvalde</t>
  </si>
  <si>
    <t>SIA ,,Nimaks"'</t>
  </si>
  <si>
    <t>SIA,,LANEKSS"</t>
  </si>
  <si>
    <t>Piensaimnieku kooperatīvā sabiedrība,,Straupe"</t>
  </si>
  <si>
    <t>SIA,,Kurzemes Gaiļsaimnieks"</t>
  </si>
  <si>
    <t>SIA FLAMEN</t>
  </si>
  <si>
    <t>AS Latvijas Maiznieks</t>
  </si>
  <si>
    <t>SIA Laki Fruit</t>
  </si>
  <si>
    <t>SIA Valks</t>
  </si>
  <si>
    <t>SIA S.A.V.</t>
  </si>
  <si>
    <t>Pārtikas produktu piegāde reprezentācijas vajadzībām</t>
  </si>
  <si>
    <t>SIA “Daiļrade EKSPO”</t>
  </si>
  <si>
    <t xml:space="preserve">vistu olas </t>
  </si>
  <si>
    <t>Sabiedrība ar ierobežotu atbildību “NĪCKRASTI”</t>
  </si>
  <si>
    <t>Akciju sabiedrība “LPB”</t>
  </si>
  <si>
    <t>Maize un maizes izstrādājumi</t>
  </si>
  <si>
    <t>Svaigi atdzesētas vai sasaldētas gaļas, gaļas produktu, tītara, jēra un truša gaļas piegādi</t>
  </si>
  <si>
    <t>Bakalejas preces un citi produkti</t>
  </si>
  <si>
    <t>Jogurts, piena deserti</t>
  </si>
  <si>
    <t>Piens, kefīrs., siers, biezpiens, zivis, zivju izstrādājumi</t>
  </si>
  <si>
    <t>Saldēti konditorejas izstrādājumi</t>
  </si>
  <si>
    <t>03320000-8</t>
  </si>
  <si>
    <t>15820000-2</t>
  </si>
  <si>
    <t>AS "Latgales piens"</t>
  </si>
  <si>
    <t>SIA "Sanitex"</t>
  </si>
  <si>
    <t>zaļais līgums</t>
  </si>
  <si>
    <t xml:space="preserve">Pārtikas produktu piegāde </t>
  </si>
  <si>
    <t>Rīgas 236.pirmsskolas izglītības iestāde “Eglīte”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</si>
</sst>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right"/>
    </xf>
    <xf numFmtId="3" fontId="0" fillId="4" borderId="6" xfId="0" applyNumberFormat="1" applyFill="1" applyBorder="1"/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wrapText="1"/>
    </xf>
    <xf numFmtId="3" fontId="0" fillId="0" borderId="10" xfId="0" applyNumberFormat="1" applyBorder="1" applyAlignment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Lig_skaita_dinamika_pec_CPV!$A$29:$A$53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</c:strCache>
            </c:strRef>
          </c:cat>
          <c:val>
            <c:numRef>
              <c:f>Lig_skaita_dinamika_pec_CPV!$B$29:$B$53</c:f>
              <c:numCache>
                <c:formatCode>General</c:formatCode>
                <c:ptCount val="25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Lig_skaita_dinamika_pec_CPV!$A$29:$A$53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</c:strCache>
            </c:strRef>
          </c:cat>
          <c:val>
            <c:numRef>
              <c:f>Lig_skaita_dinamika_pec_CPV!$C$29:$C$53</c:f>
              <c:numCache>
                <c:formatCode>General</c:formatCode>
                <c:ptCount val="25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Lig_skaita_dinamika_pec_CPV!$A$29:$A$53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</c:strCache>
            </c:strRef>
          </c:cat>
          <c:val>
            <c:numRef>
              <c:f>Lig_skaita_dinamika_pec_CPV!$D$29:$D$53</c:f>
              <c:numCache>
                <c:formatCode>General</c:formatCode>
                <c:ptCount val="25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2.871410736579276E-2"/>
                  <c:y val="2.0964717196609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Ligumcenu_dinamika_pec_CPV!$A$31:$A$55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</c:strCache>
            </c:strRef>
          </c:cat>
          <c:val>
            <c:numRef>
              <c:f>Ligumcenu_dinamika_pec_CPV!$B$31:$B$55</c:f>
              <c:numCache>
                <c:formatCode>#,##0</c:formatCode>
                <c:ptCount val="25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5.0867045849280618E-2"/>
                  <c:y val="-1.52671755725190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Ligumcenu_dinamika_pec_CPV!$A$31:$A$55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</c:strCache>
            </c:strRef>
          </c:cat>
          <c:val>
            <c:numRef>
              <c:f>Ligumcenu_dinamika_pec_CPV!$C$31:$C$55</c:f>
              <c:numCache>
                <c:formatCode>#,##0</c:formatCode>
                <c:ptCount val="25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Ligumcenu_dinamika_pec_CPV!$A$31:$A$55</c:f>
              <c:strCache>
                <c:ptCount val="2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</c:strCache>
            </c:strRef>
          </c:cat>
          <c:val>
            <c:numRef>
              <c:f>Ligumcenu_dinamika_pec_CPV!$D$31:$D$55</c:f>
              <c:numCache>
                <c:formatCode>#,##0</c:formatCode>
                <c:ptCount val="25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15</xdr:col>
      <xdr:colOff>9525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T11" sqref="T11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103" t="s">
        <v>113</v>
      </c>
      <c r="B1" s="103"/>
      <c r="C1" s="103"/>
      <c r="D1" s="103"/>
      <c r="E1" s="103"/>
      <c r="F1" s="103"/>
      <c r="G1" s="103"/>
    </row>
    <row r="3" spans="1:7" ht="30" x14ac:dyDescent="0.25">
      <c r="A3" s="104" t="s">
        <v>0</v>
      </c>
      <c r="B3" s="104"/>
      <c r="C3" s="1" t="s">
        <v>1</v>
      </c>
      <c r="D3" s="2" t="s">
        <v>2</v>
      </c>
      <c r="E3" s="2" t="s">
        <v>3</v>
      </c>
      <c r="F3" s="105" t="s">
        <v>4</v>
      </c>
      <c r="G3" s="106"/>
    </row>
    <row r="4" spans="1:7" x14ac:dyDescent="0.25">
      <c r="A4" s="107"/>
      <c r="B4" s="108"/>
      <c r="C4" s="4"/>
      <c r="D4" s="109"/>
      <c r="E4" s="109"/>
      <c r="F4" s="109"/>
      <c r="G4" s="5"/>
    </row>
    <row r="5" spans="1:7" x14ac:dyDescent="0.25">
      <c r="A5" s="97" t="s">
        <v>82</v>
      </c>
      <c r="B5" s="98"/>
      <c r="C5" s="101">
        <v>15</v>
      </c>
      <c r="D5" s="6" t="s">
        <v>5</v>
      </c>
      <c r="E5" s="80">
        <v>26</v>
      </c>
      <c r="F5" s="93">
        <v>414447</v>
      </c>
      <c r="G5" s="93"/>
    </row>
    <row r="6" spans="1:7" ht="15.75" thickBot="1" x14ac:dyDescent="0.3">
      <c r="A6" s="99"/>
      <c r="B6" s="100"/>
      <c r="C6" s="102"/>
      <c r="D6" s="7" t="s">
        <v>6</v>
      </c>
      <c r="E6" s="61">
        <v>4</v>
      </c>
      <c r="F6" s="94">
        <v>28630</v>
      </c>
      <c r="G6" s="94"/>
    </row>
    <row r="7" spans="1:7" ht="15.75" thickTop="1" x14ac:dyDescent="0.25">
      <c r="A7" s="95" t="s">
        <v>7</v>
      </c>
      <c r="B7" s="95"/>
      <c r="C7" s="95"/>
      <c r="D7" s="95"/>
      <c r="E7" s="81">
        <f>SUM(E5:E6)</f>
        <v>30</v>
      </c>
      <c r="F7" s="96">
        <f>SUM(F5:G6)</f>
        <v>443077</v>
      </c>
      <c r="G7" s="96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88" t="s">
        <v>9</v>
      </c>
      <c r="B11" s="89"/>
      <c r="C11" s="89"/>
      <c r="D11" s="89"/>
      <c r="E11" s="90"/>
      <c r="F11" s="11" t="s">
        <v>10</v>
      </c>
      <c r="G11" s="12" t="s">
        <v>11</v>
      </c>
    </row>
    <row r="12" spans="1:7" ht="15.75" thickTop="1" x14ac:dyDescent="0.25">
      <c r="A12" s="91" t="s">
        <v>49</v>
      </c>
      <c r="B12" s="91"/>
      <c r="C12" s="91"/>
      <c r="D12" s="91"/>
      <c r="E12" s="91"/>
      <c r="F12" s="55">
        <v>26</v>
      </c>
      <c r="G12" s="56">
        <f>F12/E7</f>
        <v>0.8666666666666667</v>
      </c>
    </row>
    <row r="13" spans="1:7" x14ac:dyDescent="0.25">
      <c r="A13" s="92" t="s">
        <v>50</v>
      </c>
      <c r="B13" s="92"/>
      <c r="C13" s="92"/>
      <c r="D13" s="92"/>
      <c r="E13" s="92"/>
      <c r="F13" s="57">
        <v>30</v>
      </c>
      <c r="G13" s="56">
        <f>F13/E7</f>
        <v>1</v>
      </c>
    </row>
    <row r="14" spans="1:7" ht="15.75" thickBot="1" x14ac:dyDescent="0.3">
      <c r="A14" s="86" t="s">
        <v>51</v>
      </c>
      <c r="B14" s="86"/>
      <c r="C14" s="86"/>
      <c r="D14" s="86"/>
      <c r="E14" s="86"/>
      <c r="F14" s="57">
        <v>30</v>
      </c>
      <c r="G14" s="56">
        <f>F14/E7</f>
        <v>1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9" t="s">
        <v>14</v>
      </c>
      <c r="B19" s="87" t="s">
        <v>15</v>
      </c>
      <c r="C19" s="87"/>
      <c r="D19" s="87"/>
      <c r="E19" s="87"/>
      <c r="F19" s="82" t="s">
        <v>4</v>
      </c>
      <c r="G19" s="17"/>
    </row>
    <row r="20" spans="1:7" ht="15" customHeight="1" x14ac:dyDescent="0.25">
      <c r="A20" s="79" t="s">
        <v>88</v>
      </c>
      <c r="B20" s="110" t="s">
        <v>72</v>
      </c>
      <c r="C20" s="110"/>
      <c r="D20" s="110"/>
      <c r="E20" s="110"/>
      <c r="F20" s="85">
        <v>107661</v>
      </c>
      <c r="G20" s="73"/>
    </row>
    <row r="21" spans="1:7" ht="15" customHeight="1" x14ac:dyDescent="0.25">
      <c r="A21" s="79" t="s">
        <v>89</v>
      </c>
      <c r="B21" s="110" t="s">
        <v>77</v>
      </c>
      <c r="C21" s="110"/>
      <c r="D21" s="110"/>
      <c r="E21" s="110"/>
      <c r="F21" s="85">
        <v>82471</v>
      </c>
      <c r="G21" s="73"/>
    </row>
    <row r="22" spans="1:7" ht="15" customHeight="1" x14ac:dyDescent="0.25">
      <c r="A22" s="79" t="s">
        <v>110</v>
      </c>
      <c r="B22" s="110" t="s">
        <v>102</v>
      </c>
      <c r="C22" s="110"/>
      <c r="D22" s="110"/>
      <c r="E22" s="110"/>
      <c r="F22" s="75">
        <v>44246</v>
      </c>
      <c r="G22" s="73"/>
    </row>
    <row r="23" spans="1:7" ht="15" customHeight="1" x14ac:dyDescent="0.25">
      <c r="A23" s="79" t="s">
        <v>111</v>
      </c>
      <c r="B23" s="110" t="s">
        <v>92</v>
      </c>
      <c r="C23" s="110"/>
      <c r="D23" s="110"/>
      <c r="E23" s="110"/>
      <c r="F23" s="85">
        <v>39924</v>
      </c>
      <c r="G23" s="73"/>
    </row>
    <row r="24" spans="1:7" ht="15" customHeight="1" x14ac:dyDescent="0.25">
      <c r="A24" s="79" t="s">
        <v>112</v>
      </c>
      <c r="B24" s="110" t="s">
        <v>73</v>
      </c>
      <c r="C24" s="110"/>
      <c r="D24" s="110"/>
      <c r="E24" s="110"/>
      <c r="F24" s="85">
        <v>34092</v>
      </c>
      <c r="G24" s="73"/>
    </row>
    <row r="25" spans="1:7" x14ac:dyDescent="0.25">
      <c r="A25" s="79" t="s">
        <v>91</v>
      </c>
      <c r="B25" s="110" t="s">
        <v>148</v>
      </c>
      <c r="C25" s="110"/>
      <c r="D25" s="110"/>
      <c r="E25" s="110"/>
      <c r="F25" s="85">
        <v>25420</v>
      </c>
      <c r="G25" s="73"/>
    </row>
    <row r="26" spans="1:7" x14ac:dyDescent="0.25">
      <c r="A26" s="79" t="s">
        <v>95</v>
      </c>
      <c r="B26" s="110" t="s">
        <v>135</v>
      </c>
      <c r="C26" s="110"/>
      <c r="D26" s="110"/>
      <c r="E26" s="110"/>
      <c r="F26" s="85">
        <v>24948</v>
      </c>
      <c r="G26" s="73"/>
    </row>
    <row r="27" spans="1:7" x14ac:dyDescent="0.25">
      <c r="A27" s="79" t="s">
        <v>96</v>
      </c>
      <c r="B27" s="110" t="s">
        <v>147</v>
      </c>
      <c r="C27" s="110"/>
      <c r="D27" s="110"/>
      <c r="E27" s="110"/>
      <c r="F27" s="85">
        <v>16560</v>
      </c>
      <c r="G27" s="73"/>
    </row>
    <row r="28" spans="1:7" x14ac:dyDescent="0.25">
      <c r="A28" s="79" t="s">
        <v>97</v>
      </c>
      <c r="B28" s="110" t="s">
        <v>145</v>
      </c>
      <c r="C28" s="110"/>
      <c r="D28" s="110"/>
      <c r="E28" s="110"/>
      <c r="F28" s="75">
        <v>16000</v>
      </c>
      <c r="G28" s="73"/>
    </row>
    <row r="29" spans="1:7" x14ac:dyDescent="0.25">
      <c r="A29" s="79" t="s">
        <v>98</v>
      </c>
      <c r="B29" s="110" t="s">
        <v>137</v>
      </c>
      <c r="C29" s="110"/>
      <c r="D29" s="110"/>
      <c r="E29" s="110"/>
      <c r="F29" s="85">
        <v>10311</v>
      </c>
      <c r="G29" s="73"/>
    </row>
    <row r="30" spans="1:7" x14ac:dyDescent="0.25">
      <c r="A30" s="79" t="s">
        <v>103</v>
      </c>
      <c r="B30" s="110" t="s">
        <v>94</v>
      </c>
      <c r="C30" s="110"/>
      <c r="D30" s="110"/>
      <c r="E30" s="110"/>
      <c r="F30" s="85">
        <v>10163</v>
      </c>
      <c r="G30" s="73"/>
    </row>
    <row r="31" spans="1:7" x14ac:dyDescent="0.25">
      <c r="A31" s="79" t="s">
        <v>104</v>
      </c>
      <c r="B31" s="110" t="s">
        <v>108</v>
      </c>
      <c r="C31" s="110"/>
      <c r="D31" s="110"/>
      <c r="E31" s="110"/>
      <c r="F31" s="85">
        <v>10000</v>
      </c>
      <c r="G31" s="73"/>
    </row>
    <row r="32" spans="1:7" x14ac:dyDescent="0.25">
      <c r="A32" s="79" t="s">
        <v>105</v>
      </c>
      <c r="B32" s="110" t="s">
        <v>138</v>
      </c>
      <c r="C32" s="110"/>
      <c r="D32" s="110"/>
      <c r="E32" s="110"/>
      <c r="F32" s="85">
        <v>7664</v>
      </c>
      <c r="G32" s="73"/>
    </row>
    <row r="33" spans="1:7" x14ac:dyDescent="0.25">
      <c r="A33" s="79" t="s">
        <v>106</v>
      </c>
      <c r="B33" s="110" t="s">
        <v>142</v>
      </c>
      <c r="C33" s="110"/>
      <c r="D33" s="110"/>
      <c r="E33" s="110"/>
      <c r="F33" s="85">
        <v>5775</v>
      </c>
      <c r="G33" s="73"/>
    </row>
    <row r="34" spans="1:7" x14ac:dyDescent="0.25">
      <c r="A34" s="79" t="s">
        <v>107</v>
      </c>
      <c r="B34" s="110" t="s">
        <v>157</v>
      </c>
      <c r="C34" s="110"/>
      <c r="D34" s="110"/>
      <c r="E34" s="110"/>
      <c r="F34" s="85">
        <v>5000</v>
      </c>
      <c r="G34" s="73"/>
    </row>
    <row r="35" spans="1:7" x14ac:dyDescent="0.25">
      <c r="A35" s="79" t="s">
        <v>109</v>
      </c>
      <c r="B35" s="110" t="s">
        <v>93</v>
      </c>
      <c r="C35" s="110"/>
      <c r="D35" s="110"/>
      <c r="E35" s="110"/>
      <c r="F35" s="85">
        <v>2842</v>
      </c>
      <c r="G35" s="73"/>
    </row>
    <row r="36" spans="1:7" x14ac:dyDescent="0.25">
      <c r="F36" s="49"/>
    </row>
    <row r="37" spans="1:7" ht="25.5" customHeight="1" x14ac:dyDescent="0.25">
      <c r="A37" s="111" t="s">
        <v>52</v>
      </c>
      <c r="B37" s="111"/>
      <c r="C37" s="111"/>
      <c r="D37" s="111"/>
      <c r="E37" s="111"/>
      <c r="F37" s="111"/>
      <c r="G37" s="111"/>
    </row>
    <row r="38" spans="1:7" ht="25.5" customHeight="1" x14ac:dyDescent="0.25">
      <c r="A38" s="78"/>
      <c r="B38" s="78"/>
      <c r="C38" s="78"/>
      <c r="D38" s="78"/>
      <c r="E38" s="78"/>
      <c r="F38" s="78"/>
      <c r="G38" s="78"/>
    </row>
    <row r="39" spans="1:7" ht="20.25" customHeight="1" x14ac:dyDescent="0.25">
      <c r="A39" s="111" t="s">
        <v>33</v>
      </c>
      <c r="B39" s="111"/>
      <c r="C39" s="111"/>
      <c r="D39" s="111"/>
      <c r="E39" s="111"/>
      <c r="F39" s="111"/>
      <c r="G39" s="111"/>
    </row>
    <row r="40" spans="1:7" ht="12.75" customHeight="1" x14ac:dyDescent="0.25">
      <c r="A40" s="41" t="s">
        <v>88</v>
      </c>
      <c r="B40" s="92" t="s">
        <v>123</v>
      </c>
      <c r="C40" s="92"/>
      <c r="D40" s="92"/>
    </row>
    <row r="41" spans="1:7" x14ac:dyDescent="0.25">
      <c r="A41" s="41" t="s">
        <v>89</v>
      </c>
      <c r="B41" s="92" t="s">
        <v>124</v>
      </c>
      <c r="C41" s="92"/>
      <c r="D41" s="92"/>
    </row>
    <row r="42" spans="1:7" ht="15" customHeight="1" x14ac:dyDescent="0.25">
      <c r="A42" s="41" t="s">
        <v>110</v>
      </c>
      <c r="B42" s="92" t="s">
        <v>125</v>
      </c>
      <c r="C42" s="92"/>
      <c r="D42" s="92"/>
    </row>
    <row r="43" spans="1:7" x14ac:dyDescent="0.25">
      <c r="A43" s="41" t="s">
        <v>111</v>
      </c>
      <c r="B43" s="92" t="s">
        <v>161</v>
      </c>
      <c r="C43" s="92"/>
      <c r="D43" s="92"/>
    </row>
    <row r="44" spans="1:7" x14ac:dyDescent="0.25">
      <c r="A44" s="41" t="s">
        <v>112</v>
      </c>
      <c r="B44" s="92" t="s">
        <v>86</v>
      </c>
      <c r="C44" s="92"/>
      <c r="D44" s="92"/>
    </row>
    <row r="45" spans="1:7" ht="15" customHeight="1" x14ac:dyDescent="0.25">
      <c r="A45" s="41" t="s">
        <v>91</v>
      </c>
      <c r="B45" s="92" t="s">
        <v>127</v>
      </c>
      <c r="C45" s="92"/>
      <c r="D45" s="92"/>
    </row>
    <row r="46" spans="1:7" x14ac:dyDescent="0.25">
      <c r="A46" s="41" t="s">
        <v>95</v>
      </c>
      <c r="B46" s="129" t="s">
        <v>128</v>
      </c>
      <c r="C46" s="129"/>
      <c r="D46" s="129"/>
    </row>
    <row r="47" spans="1:7" x14ac:dyDescent="0.25">
      <c r="A47" s="41" t="s">
        <v>96</v>
      </c>
      <c r="B47" s="92" t="s">
        <v>99</v>
      </c>
      <c r="C47" s="92"/>
      <c r="D47" s="92"/>
    </row>
    <row r="48" spans="1:7" x14ac:dyDescent="0.25">
      <c r="A48" s="41" t="s">
        <v>97</v>
      </c>
      <c r="B48" s="92" t="s">
        <v>81</v>
      </c>
      <c r="C48" s="92"/>
      <c r="D48" s="92"/>
    </row>
    <row r="49" spans="1:4" ht="15" customHeight="1" x14ac:dyDescent="0.25">
      <c r="A49" s="41" t="s">
        <v>98</v>
      </c>
      <c r="B49" s="130" t="s">
        <v>129</v>
      </c>
      <c r="C49" s="130"/>
      <c r="D49" s="130"/>
    </row>
    <row r="50" spans="1:4" ht="15" customHeight="1" x14ac:dyDescent="0.25">
      <c r="A50" s="41" t="s">
        <v>103</v>
      </c>
      <c r="B50" s="92" t="s">
        <v>130</v>
      </c>
      <c r="C50" s="92"/>
      <c r="D50" s="92"/>
    </row>
    <row r="51" spans="1:4" x14ac:dyDescent="0.25">
      <c r="A51" s="41" t="s">
        <v>104</v>
      </c>
      <c r="B51" s="92" t="s">
        <v>131</v>
      </c>
      <c r="C51" s="92"/>
      <c r="D51" s="92"/>
    </row>
    <row r="52" spans="1:4" x14ac:dyDescent="0.25">
      <c r="A52" s="41" t="s">
        <v>105</v>
      </c>
      <c r="B52" s="129" t="s">
        <v>132</v>
      </c>
      <c r="C52" s="129"/>
      <c r="D52" s="129"/>
    </row>
    <row r="53" spans="1:4" x14ac:dyDescent="0.25">
      <c r="A53" s="41" t="s">
        <v>106</v>
      </c>
      <c r="B53" s="92" t="s">
        <v>133</v>
      </c>
      <c r="C53" s="92"/>
      <c r="D53" s="92"/>
    </row>
    <row r="54" spans="1:4" x14ac:dyDescent="0.25">
      <c r="A54" s="41" t="s">
        <v>107</v>
      </c>
      <c r="B54" s="129" t="s">
        <v>134</v>
      </c>
      <c r="C54" s="129"/>
      <c r="D54" s="129"/>
    </row>
  </sheetData>
  <mergeCells count="48">
    <mergeCell ref="B47:D47"/>
    <mergeCell ref="B51:D51"/>
    <mergeCell ref="B50:D50"/>
    <mergeCell ref="B41:D41"/>
    <mergeCell ref="B43:D43"/>
    <mergeCell ref="B44:D44"/>
    <mergeCell ref="B45:D45"/>
    <mergeCell ref="B46:D46"/>
    <mergeCell ref="B40:D40"/>
    <mergeCell ref="B42:D42"/>
    <mergeCell ref="B54:D54"/>
    <mergeCell ref="B53:D53"/>
    <mergeCell ref="B48:D48"/>
    <mergeCell ref="B52:D52"/>
    <mergeCell ref="B30:E30"/>
    <mergeCell ref="B23:E23"/>
    <mergeCell ref="B29:E29"/>
    <mergeCell ref="B20:E20"/>
    <mergeCell ref="B25:E25"/>
    <mergeCell ref="B27:E27"/>
    <mergeCell ref="A39:G39"/>
    <mergeCell ref="A37:G37"/>
    <mergeCell ref="B21:E21"/>
    <mergeCell ref="B24:E24"/>
    <mergeCell ref="B35:E35"/>
    <mergeCell ref="B33:E33"/>
    <mergeCell ref="B26:E26"/>
    <mergeCell ref="B28:E28"/>
    <mergeCell ref="B31:E31"/>
    <mergeCell ref="B22:E22"/>
    <mergeCell ref="B34:E34"/>
    <mergeCell ref="B32:E32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  <mergeCell ref="A14:E14"/>
    <mergeCell ref="B19:E19"/>
    <mergeCell ref="A11:E11"/>
    <mergeCell ref="A12:E12"/>
    <mergeCell ref="A13:E1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M22" sqref="M22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44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12" t="s">
        <v>114</v>
      </c>
      <c r="B4" s="116" t="s">
        <v>45</v>
      </c>
      <c r="C4" s="21" t="s">
        <v>6</v>
      </c>
      <c r="D4" s="66">
        <v>0</v>
      </c>
      <c r="E4" s="68">
        <f>D4/D6</f>
        <v>0</v>
      </c>
      <c r="F4" s="63">
        <v>0</v>
      </c>
      <c r="G4" s="69">
        <f>F4/F6</f>
        <v>0</v>
      </c>
    </row>
    <row r="5" spans="1:11" ht="15.75" thickBot="1" x14ac:dyDescent="0.3">
      <c r="A5" s="113"/>
      <c r="B5" s="117"/>
      <c r="C5" s="7" t="s">
        <v>5</v>
      </c>
      <c r="D5" s="54">
        <v>7</v>
      </c>
      <c r="E5" s="71">
        <f>D5/D6</f>
        <v>1</v>
      </c>
      <c r="F5" s="61">
        <v>189883</v>
      </c>
      <c r="G5" s="70">
        <f>F5/F6</f>
        <v>1</v>
      </c>
    </row>
    <row r="6" spans="1:11" ht="15.75" thickTop="1" x14ac:dyDescent="0.25">
      <c r="A6" s="113"/>
      <c r="B6" s="117"/>
      <c r="C6" s="22" t="s">
        <v>12</v>
      </c>
      <c r="D6" s="23">
        <f>D5+D4</f>
        <v>7</v>
      </c>
      <c r="E6" s="52">
        <f>D6/D10</f>
        <v>0.1891891891891892</v>
      </c>
      <c r="F6" s="24">
        <f>SUM(F4:F5)</f>
        <v>189883</v>
      </c>
      <c r="G6" s="52">
        <f>F6/F10</f>
        <v>0.29999210060667342</v>
      </c>
      <c r="K6">
        <v>0</v>
      </c>
    </row>
    <row r="7" spans="1:11" x14ac:dyDescent="0.25">
      <c r="A7" s="114"/>
      <c r="B7" s="118" t="s">
        <v>34</v>
      </c>
      <c r="C7" s="25" t="s">
        <v>6</v>
      </c>
      <c r="D7" s="25">
        <v>4</v>
      </c>
      <c r="E7" s="67">
        <f>D7/D9</f>
        <v>0.13333333333333333</v>
      </c>
      <c r="F7" s="50">
        <v>28630</v>
      </c>
      <c r="G7" s="26">
        <f>F7/F9</f>
        <v>6.4616308226335378E-2</v>
      </c>
    </row>
    <row r="8" spans="1:11" ht="15.75" thickBot="1" x14ac:dyDescent="0.3">
      <c r="A8" s="114"/>
      <c r="B8" s="119"/>
      <c r="C8" s="27" t="s">
        <v>5</v>
      </c>
      <c r="D8" s="28">
        <v>26</v>
      </c>
      <c r="E8" s="29">
        <f>D8/D9</f>
        <v>0.8666666666666667</v>
      </c>
      <c r="F8" s="30">
        <v>414447</v>
      </c>
      <c r="G8" s="29">
        <f>F8/F9</f>
        <v>0.93538369177366465</v>
      </c>
    </row>
    <row r="9" spans="1:11" ht="16.5" thickTop="1" thickBot="1" x14ac:dyDescent="0.3">
      <c r="A9" s="115"/>
      <c r="B9" s="120"/>
      <c r="C9" s="31" t="s">
        <v>12</v>
      </c>
      <c r="D9" s="32">
        <f>D7+D8</f>
        <v>30</v>
      </c>
      <c r="E9" s="33">
        <f>D9/D10</f>
        <v>0.81081081081081086</v>
      </c>
      <c r="F9" s="34">
        <f>F7+F8</f>
        <v>443077</v>
      </c>
      <c r="G9" s="33">
        <f>F9/F10</f>
        <v>0.70000789939332664</v>
      </c>
    </row>
    <row r="10" spans="1:11" ht="15.75" thickTop="1" x14ac:dyDescent="0.25">
      <c r="A10" s="35"/>
      <c r="B10" s="36" t="s">
        <v>19</v>
      </c>
      <c r="C10" s="35"/>
      <c r="D10" s="35">
        <f>D6+D9</f>
        <v>37</v>
      </c>
      <c r="E10" s="37">
        <v>1</v>
      </c>
      <c r="F10" s="38">
        <f>F9+F6</f>
        <v>632960</v>
      </c>
      <c r="G10" s="37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21" t="s">
        <v>35</v>
      </c>
      <c r="C13" s="121"/>
      <c r="D13" s="121"/>
      <c r="E13" s="122" t="s">
        <v>46</v>
      </c>
      <c r="F13" s="122"/>
    </row>
    <row r="14" spans="1:11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11" x14ac:dyDescent="0.25">
      <c r="A15" s="40" t="s">
        <v>83</v>
      </c>
      <c r="B15" s="62">
        <v>16</v>
      </c>
      <c r="C15" s="41">
        <v>33</v>
      </c>
      <c r="D15" s="63">
        <v>512018</v>
      </c>
      <c r="E15" s="64">
        <v>24</v>
      </c>
      <c r="F15" s="65">
        <v>523759</v>
      </c>
    </row>
    <row r="16" spans="1:11" ht="15.75" thickBot="1" x14ac:dyDescent="0.3">
      <c r="A16" s="42" t="s">
        <v>114</v>
      </c>
      <c r="B16" s="60">
        <v>15</v>
      </c>
      <c r="C16" s="54">
        <v>30</v>
      </c>
      <c r="D16" s="61">
        <v>443077</v>
      </c>
      <c r="E16" s="54">
        <v>7</v>
      </c>
      <c r="F16" s="61">
        <v>189883</v>
      </c>
    </row>
    <row r="17" spans="1:8" ht="27" thickTop="1" x14ac:dyDescent="0.25">
      <c r="A17" s="43" t="s">
        <v>22</v>
      </c>
      <c r="B17" s="44">
        <f>(B16-B15)/B15</f>
        <v>-6.25E-2</v>
      </c>
      <c r="C17" s="44">
        <f>(C16-C15)/C15</f>
        <v>-9.0909090909090912E-2</v>
      </c>
      <c r="D17" s="44">
        <f>(D16-D15)/D15</f>
        <v>-0.13464565698862149</v>
      </c>
      <c r="E17" s="44">
        <f>(E16-E15)/E15</f>
        <v>-0.70833333333333337</v>
      </c>
      <c r="F17" s="45">
        <f>(F16-F15)/F15</f>
        <v>-0.63746112238644104</v>
      </c>
    </row>
    <row r="19" spans="1:8" x14ac:dyDescent="0.25">
      <c r="A19" s="111" t="s">
        <v>20</v>
      </c>
      <c r="B19" s="111"/>
      <c r="C19" s="111"/>
      <c r="D19" s="111"/>
      <c r="E19" s="111"/>
      <c r="F19" s="111"/>
      <c r="G19" s="111"/>
      <c r="H19" s="111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Q19" sqref="Q19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32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31</v>
      </c>
      <c r="H1" s="50" t="s">
        <v>23</v>
      </c>
      <c r="I1" s="50" t="s">
        <v>24</v>
      </c>
      <c r="J1" s="50" t="s">
        <v>25</v>
      </c>
    </row>
    <row r="2" spans="1:10" ht="15" customHeight="1" x14ac:dyDescent="0.25">
      <c r="A2" s="126"/>
      <c r="B2" s="127" t="s">
        <v>123</v>
      </c>
      <c r="C2" s="72" t="s">
        <v>76</v>
      </c>
      <c r="D2" s="50" t="s">
        <v>5</v>
      </c>
      <c r="E2" s="72" t="s">
        <v>135</v>
      </c>
      <c r="F2" s="53">
        <v>40003676101</v>
      </c>
      <c r="G2" s="84">
        <v>2256</v>
      </c>
      <c r="H2" s="50">
        <v>1</v>
      </c>
      <c r="I2" s="50">
        <v>1</v>
      </c>
      <c r="J2" s="50">
        <v>1</v>
      </c>
    </row>
    <row r="3" spans="1:10" ht="30" x14ac:dyDescent="0.25">
      <c r="A3" s="124" t="s">
        <v>88</v>
      </c>
      <c r="B3" s="127"/>
      <c r="C3" s="72" t="s">
        <v>76</v>
      </c>
      <c r="D3" s="50" t="s">
        <v>5</v>
      </c>
      <c r="E3" s="72" t="s">
        <v>136</v>
      </c>
      <c r="F3" s="72">
        <v>40003570733</v>
      </c>
      <c r="G3" s="84">
        <v>10874</v>
      </c>
      <c r="H3" s="50">
        <v>1</v>
      </c>
      <c r="I3" s="50">
        <v>1</v>
      </c>
      <c r="J3" s="50">
        <v>1</v>
      </c>
    </row>
    <row r="4" spans="1:10" ht="30" x14ac:dyDescent="0.25">
      <c r="A4" s="124"/>
      <c r="B4" s="127"/>
      <c r="C4" s="72" t="s">
        <v>76</v>
      </c>
      <c r="D4" s="50" t="s">
        <v>5</v>
      </c>
      <c r="E4" s="50" t="s">
        <v>137</v>
      </c>
      <c r="F4" s="53">
        <v>49503003835</v>
      </c>
      <c r="G4" s="84">
        <v>4414</v>
      </c>
      <c r="H4" s="50">
        <v>1</v>
      </c>
      <c r="I4" s="50">
        <v>1</v>
      </c>
      <c r="J4" s="50">
        <v>1</v>
      </c>
    </row>
    <row r="5" spans="1:10" ht="30" x14ac:dyDescent="0.25">
      <c r="A5" s="124"/>
      <c r="B5" s="127"/>
      <c r="C5" s="72" t="s">
        <v>76</v>
      </c>
      <c r="D5" s="50" t="s">
        <v>5</v>
      </c>
      <c r="E5" s="72" t="s">
        <v>138</v>
      </c>
      <c r="F5" s="53">
        <v>42103022606</v>
      </c>
      <c r="G5" s="84">
        <v>2701</v>
      </c>
      <c r="H5" s="50">
        <v>1</v>
      </c>
      <c r="I5" s="50">
        <v>1</v>
      </c>
      <c r="J5" s="50">
        <v>1</v>
      </c>
    </row>
    <row r="6" spans="1:10" ht="30" x14ac:dyDescent="0.25">
      <c r="A6" s="124" t="s">
        <v>89</v>
      </c>
      <c r="B6" s="127" t="s">
        <v>124</v>
      </c>
      <c r="C6" s="72" t="s">
        <v>100</v>
      </c>
      <c r="D6" s="50" t="s">
        <v>5</v>
      </c>
      <c r="E6" s="72" t="s">
        <v>136</v>
      </c>
      <c r="F6" s="72">
        <v>40003570733</v>
      </c>
      <c r="G6" s="84">
        <v>26302</v>
      </c>
      <c r="H6" s="50">
        <v>1</v>
      </c>
      <c r="I6" s="50">
        <v>1</v>
      </c>
      <c r="J6" s="50">
        <v>1</v>
      </c>
    </row>
    <row r="7" spans="1:10" ht="30" x14ac:dyDescent="0.25">
      <c r="A7" s="124"/>
      <c r="B7" s="127"/>
      <c r="C7" s="72" t="s">
        <v>100</v>
      </c>
      <c r="D7" s="50" t="s">
        <v>5</v>
      </c>
      <c r="E7" s="72" t="s">
        <v>135</v>
      </c>
      <c r="F7" s="53">
        <v>40003676101</v>
      </c>
      <c r="G7" s="84">
        <v>3601</v>
      </c>
      <c r="H7" s="50">
        <v>1</v>
      </c>
      <c r="I7" s="50">
        <v>1</v>
      </c>
      <c r="J7" s="50">
        <v>1</v>
      </c>
    </row>
    <row r="8" spans="1:10" ht="30" x14ac:dyDescent="0.25">
      <c r="A8" s="124"/>
      <c r="B8" s="127"/>
      <c r="C8" s="72" t="s">
        <v>100</v>
      </c>
      <c r="D8" s="50" t="s">
        <v>5</v>
      </c>
      <c r="E8" s="72" t="s">
        <v>138</v>
      </c>
      <c r="F8" s="53">
        <v>42103022606</v>
      </c>
      <c r="G8" s="84">
        <v>4963</v>
      </c>
      <c r="H8" s="50">
        <v>1</v>
      </c>
      <c r="I8" s="50">
        <v>1</v>
      </c>
      <c r="J8" s="50">
        <v>1</v>
      </c>
    </row>
    <row r="9" spans="1:10" ht="30" x14ac:dyDescent="0.25">
      <c r="A9" s="124"/>
      <c r="B9" s="127"/>
      <c r="C9" s="72" t="s">
        <v>100</v>
      </c>
      <c r="D9" s="50" t="s">
        <v>5</v>
      </c>
      <c r="E9" s="50" t="s">
        <v>137</v>
      </c>
      <c r="F9" s="53">
        <v>49503003835</v>
      </c>
      <c r="G9" s="84">
        <v>5897</v>
      </c>
      <c r="H9" s="50">
        <v>1</v>
      </c>
      <c r="I9" s="50">
        <v>1</v>
      </c>
      <c r="J9" s="50">
        <v>1</v>
      </c>
    </row>
    <row r="10" spans="1:10" ht="30" x14ac:dyDescent="0.25">
      <c r="A10" s="123" t="s">
        <v>110</v>
      </c>
      <c r="B10" s="25" t="s">
        <v>125</v>
      </c>
      <c r="C10" s="72" t="s">
        <v>76</v>
      </c>
      <c r="D10" s="50" t="s">
        <v>5</v>
      </c>
      <c r="E10" s="72" t="s">
        <v>139</v>
      </c>
      <c r="F10" s="53">
        <v>40203139508</v>
      </c>
      <c r="G10" s="84">
        <v>41863</v>
      </c>
      <c r="H10" s="50">
        <v>1</v>
      </c>
      <c r="I10" s="50">
        <v>1</v>
      </c>
      <c r="J10" s="50">
        <v>1</v>
      </c>
    </row>
    <row r="11" spans="1:10" ht="30" x14ac:dyDescent="0.25">
      <c r="A11" s="123" t="s">
        <v>111</v>
      </c>
      <c r="B11" s="128" t="s">
        <v>126</v>
      </c>
      <c r="C11" s="72" t="s">
        <v>76</v>
      </c>
      <c r="D11" s="50" t="s">
        <v>5</v>
      </c>
      <c r="E11" s="72" t="s">
        <v>135</v>
      </c>
      <c r="F11" s="53">
        <v>40003676101</v>
      </c>
      <c r="G11" s="84">
        <v>19091</v>
      </c>
      <c r="H11" s="50">
        <v>1</v>
      </c>
      <c r="I11" s="50">
        <v>1</v>
      </c>
      <c r="J11" s="50">
        <v>1</v>
      </c>
    </row>
    <row r="12" spans="1:10" ht="30" x14ac:dyDescent="0.25">
      <c r="A12" s="124" t="s">
        <v>112</v>
      </c>
      <c r="B12" s="127" t="s">
        <v>86</v>
      </c>
      <c r="C12" s="72" t="s">
        <v>90</v>
      </c>
      <c r="D12" s="50" t="s">
        <v>5</v>
      </c>
      <c r="E12" s="72" t="s">
        <v>140</v>
      </c>
      <c r="F12" s="53">
        <v>40003034051</v>
      </c>
      <c r="G12" s="84">
        <v>2842</v>
      </c>
      <c r="H12" s="50">
        <v>0</v>
      </c>
      <c r="I12" s="50">
        <v>1</v>
      </c>
      <c r="J12" s="50">
        <v>1</v>
      </c>
    </row>
    <row r="13" spans="1:10" x14ac:dyDescent="0.25">
      <c r="A13" s="124"/>
      <c r="B13" s="127"/>
      <c r="C13" s="72" t="s">
        <v>90</v>
      </c>
      <c r="D13" s="50" t="s">
        <v>5</v>
      </c>
      <c r="E13" s="72" t="s">
        <v>141</v>
      </c>
      <c r="F13" s="53">
        <v>40003669241</v>
      </c>
      <c r="G13" s="84">
        <v>10163</v>
      </c>
      <c r="H13" s="50">
        <v>0</v>
      </c>
      <c r="I13" s="50">
        <v>1</v>
      </c>
      <c r="J13" s="50">
        <v>1</v>
      </c>
    </row>
    <row r="14" spans="1:10" x14ac:dyDescent="0.25">
      <c r="A14" s="124"/>
      <c r="B14" s="127"/>
      <c r="C14" s="72" t="s">
        <v>90</v>
      </c>
      <c r="D14" s="50" t="s">
        <v>5</v>
      </c>
      <c r="E14" s="72" t="s">
        <v>142</v>
      </c>
      <c r="F14" s="53">
        <v>40103146908</v>
      </c>
      <c r="G14" s="84">
        <v>5775</v>
      </c>
      <c r="H14" s="50">
        <v>0</v>
      </c>
      <c r="I14" s="50">
        <v>1</v>
      </c>
      <c r="J14" s="50">
        <v>1</v>
      </c>
    </row>
    <row r="15" spans="1:10" x14ac:dyDescent="0.25">
      <c r="A15" s="124"/>
      <c r="B15" s="127"/>
      <c r="C15" s="72" t="s">
        <v>90</v>
      </c>
      <c r="D15" s="50" t="s">
        <v>5</v>
      </c>
      <c r="E15" s="72" t="s">
        <v>143</v>
      </c>
      <c r="F15" s="53">
        <v>40003226249</v>
      </c>
      <c r="G15" s="84">
        <v>22561</v>
      </c>
      <c r="H15" s="50">
        <v>0</v>
      </c>
      <c r="I15" s="50">
        <v>1</v>
      </c>
      <c r="J15" s="50">
        <v>1</v>
      </c>
    </row>
    <row r="16" spans="1:10" ht="60" x14ac:dyDescent="0.25">
      <c r="A16" s="123" t="s">
        <v>91</v>
      </c>
      <c r="B16" s="83" t="s">
        <v>127</v>
      </c>
      <c r="C16" s="72" t="s">
        <v>144</v>
      </c>
      <c r="D16" s="50" t="s">
        <v>80</v>
      </c>
      <c r="E16" s="72" t="s">
        <v>145</v>
      </c>
      <c r="F16" s="53">
        <v>40003275761</v>
      </c>
      <c r="G16" s="84">
        <v>16000</v>
      </c>
      <c r="H16" s="50">
        <v>1</v>
      </c>
      <c r="I16" s="50">
        <v>1</v>
      </c>
      <c r="J16" s="50">
        <v>1</v>
      </c>
    </row>
    <row r="17" spans="1:12" x14ac:dyDescent="0.25">
      <c r="A17" s="124" t="s">
        <v>95</v>
      </c>
      <c r="B17" s="127" t="s">
        <v>128</v>
      </c>
      <c r="C17" s="72" t="s">
        <v>87</v>
      </c>
      <c r="D17" s="50" t="s">
        <v>5</v>
      </c>
      <c r="E17" s="72" t="s">
        <v>143</v>
      </c>
      <c r="F17" s="53">
        <v>40003226249</v>
      </c>
      <c r="G17" s="84">
        <v>11531</v>
      </c>
      <c r="H17" s="50">
        <v>1</v>
      </c>
      <c r="I17" s="50">
        <v>1</v>
      </c>
      <c r="J17" s="50">
        <v>1</v>
      </c>
    </row>
    <row r="18" spans="1:12" x14ac:dyDescent="0.25">
      <c r="A18" s="124"/>
      <c r="B18" s="127"/>
      <c r="C18" s="72" t="s">
        <v>87</v>
      </c>
      <c r="D18" s="50" t="s">
        <v>5</v>
      </c>
      <c r="E18" s="72" t="s">
        <v>72</v>
      </c>
      <c r="F18" s="53">
        <v>40003469216</v>
      </c>
      <c r="G18" s="84">
        <v>28472</v>
      </c>
      <c r="H18" s="50">
        <v>1</v>
      </c>
      <c r="I18" s="50">
        <v>1</v>
      </c>
      <c r="J18" s="50">
        <v>1</v>
      </c>
    </row>
    <row r="19" spans="1:12" x14ac:dyDescent="0.25">
      <c r="A19" s="123" t="s">
        <v>96</v>
      </c>
      <c r="B19" s="83" t="s">
        <v>99</v>
      </c>
      <c r="C19" s="72" t="s">
        <v>146</v>
      </c>
      <c r="D19" s="50" t="s">
        <v>101</v>
      </c>
      <c r="E19" s="72" t="s">
        <v>136</v>
      </c>
      <c r="F19" s="125">
        <v>40003570733</v>
      </c>
      <c r="G19" s="84">
        <v>572</v>
      </c>
      <c r="H19" s="50">
        <v>1</v>
      </c>
      <c r="I19" s="50">
        <v>1</v>
      </c>
      <c r="J19" s="50">
        <v>1</v>
      </c>
    </row>
    <row r="20" spans="1:12" ht="30" x14ac:dyDescent="0.25">
      <c r="A20" s="123" t="s">
        <v>97</v>
      </c>
      <c r="B20" s="83" t="s">
        <v>81</v>
      </c>
      <c r="C20" s="72" t="s">
        <v>76</v>
      </c>
      <c r="D20" s="50" t="s">
        <v>5</v>
      </c>
      <c r="E20" s="72" t="s">
        <v>139</v>
      </c>
      <c r="F20" s="53">
        <v>40203139508</v>
      </c>
      <c r="G20" s="84">
        <v>40608</v>
      </c>
      <c r="H20" s="50">
        <v>1</v>
      </c>
      <c r="I20" s="50">
        <v>1</v>
      </c>
      <c r="J20" s="50">
        <v>1</v>
      </c>
    </row>
    <row r="21" spans="1:12" x14ac:dyDescent="0.25">
      <c r="A21" s="123" t="s">
        <v>98</v>
      </c>
      <c r="B21" s="83" t="s">
        <v>129</v>
      </c>
      <c r="C21" s="72" t="s">
        <v>146</v>
      </c>
      <c r="D21" s="50" t="s">
        <v>101</v>
      </c>
      <c r="E21" s="72" t="s">
        <v>136</v>
      </c>
      <c r="F21" s="125">
        <v>40003570733</v>
      </c>
      <c r="G21" s="84">
        <v>1498</v>
      </c>
      <c r="H21" s="50">
        <v>1</v>
      </c>
      <c r="I21" s="50">
        <v>1</v>
      </c>
      <c r="J21" s="50">
        <v>1</v>
      </c>
    </row>
    <row r="22" spans="1:12" ht="60" x14ac:dyDescent="0.25">
      <c r="A22" s="124" t="s">
        <v>103</v>
      </c>
      <c r="B22" s="127" t="s">
        <v>130</v>
      </c>
      <c r="C22" s="72" t="s">
        <v>146</v>
      </c>
      <c r="D22" s="50" t="s">
        <v>101</v>
      </c>
      <c r="E22" s="72" t="s">
        <v>147</v>
      </c>
      <c r="F22" s="53">
        <v>42101021517</v>
      </c>
      <c r="G22" s="84">
        <v>16560</v>
      </c>
      <c r="H22" s="50">
        <v>1</v>
      </c>
      <c r="I22" s="50">
        <v>1</v>
      </c>
      <c r="J22" s="50">
        <v>1</v>
      </c>
    </row>
    <row r="23" spans="1:12" ht="30" x14ac:dyDescent="0.25">
      <c r="A23" s="124"/>
      <c r="B23" s="127"/>
      <c r="C23" s="72" t="s">
        <v>149</v>
      </c>
      <c r="D23" s="50" t="s">
        <v>79</v>
      </c>
      <c r="E23" s="72" t="s">
        <v>148</v>
      </c>
      <c r="F23" s="53">
        <v>52103003541</v>
      </c>
      <c r="G23" s="84">
        <v>25420</v>
      </c>
      <c r="H23" s="50">
        <v>1</v>
      </c>
      <c r="I23" s="50">
        <v>1</v>
      </c>
      <c r="J23" s="50">
        <v>1</v>
      </c>
    </row>
    <row r="24" spans="1:12" ht="45" customHeight="1" x14ac:dyDescent="0.25">
      <c r="A24" s="124" t="s">
        <v>104</v>
      </c>
      <c r="B24" s="127" t="s">
        <v>131</v>
      </c>
      <c r="C24" s="72" t="s">
        <v>150</v>
      </c>
      <c r="D24" s="50" t="s">
        <v>155</v>
      </c>
      <c r="E24" s="72" t="s">
        <v>108</v>
      </c>
      <c r="F24" s="53">
        <v>42403012397</v>
      </c>
      <c r="G24" s="84">
        <v>10000</v>
      </c>
      <c r="H24" s="50">
        <v>1</v>
      </c>
      <c r="I24" s="50">
        <v>1</v>
      </c>
      <c r="J24" s="50">
        <v>1</v>
      </c>
    </row>
    <row r="25" spans="1:12" ht="30" x14ac:dyDescent="0.25">
      <c r="A25" s="124"/>
      <c r="B25" s="127"/>
      <c r="C25" s="72" t="s">
        <v>151</v>
      </c>
      <c r="D25" s="50" t="s">
        <v>80</v>
      </c>
      <c r="E25" s="72" t="s">
        <v>136</v>
      </c>
      <c r="F25" s="125">
        <v>40003570733</v>
      </c>
      <c r="G25" s="84">
        <v>5000</v>
      </c>
      <c r="H25" s="50">
        <v>1</v>
      </c>
      <c r="I25" s="50">
        <v>1</v>
      </c>
      <c r="J25" s="50">
        <v>1</v>
      </c>
    </row>
    <row r="26" spans="1:12" ht="15" customHeight="1" x14ac:dyDescent="0.25">
      <c r="A26" s="124"/>
      <c r="B26" s="127"/>
      <c r="C26" s="72" t="s">
        <v>152</v>
      </c>
      <c r="D26" s="50" t="s">
        <v>78</v>
      </c>
      <c r="E26" s="72" t="s">
        <v>157</v>
      </c>
      <c r="F26" s="53">
        <v>41503028291</v>
      </c>
      <c r="G26" s="84">
        <v>5000</v>
      </c>
      <c r="H26" s="50">
        <v>1</v>
      </c>
      <c r="I26" s="50">
        <v>1</v>
      </c>
      <c r="J26" s="50">
        <v>1</v>
      </c>
    </row>
    <row r="27" spans="1:12" ht="45" x14ac:dyDescent="0.25">
      <c r="A27" s="124"/>
      <c r="B27" s="127"/>
      <c r="C27" s="72" t="s">
        <v>153</v>
      </c>
      <c r="D27" s="50" t="s">
        <v>78</v>
      </c>
      <c r="E27" s="72" t="s">
        <v>158</v>
      </c>
      <c r="F27" s="53">
        <v>40003166842</v>
      </c>
      <c r="G27" s="84">
        <v>9000</v>
      </c>
      <c r="H27" s="50">
        <v>1</v>
      </c>
      <c r="I27" s="50">
        <v>1</v>
      </c>
      <c r="J27" s="50">
        <v>1</v>
      </c>
    </row>
    <row r="28" spans="1:12" ht="30" x14ac:dyDescent="0.25">
      <c r="A28" s="124"/>
      <c r="B28" s="127"/>
      <c r="C28" s="72" t="s">
        <v>154</v>
      </c>
      <c r="D28" s="50" t="s">
        <v>156</v>
      </c>
      <c r="E28" s="72" t="s">
        <v>158</v>
      </c>
      <c r="F28" s="53">
        <v>40003166842</v>
      </c>
      <c r="G28" s="84">
        <v>5000</v>
      </c>
      <c r="H28" s="50">
        <v>1</v>
      </c>
      <c r="I28" s="50">
        <v>1</v>
      </c>
      <c r="J28" s="50">
        <v>1</v>
      </c>
    </row>
    <row r="29" spans="1:12" x14ac:dyDescent="0.25">
      <c r="A29" s="123" t="s">
        <v>105</v>
      </c>
      <c r="B29" s="83" t="s">
        <v>132</v>
      </c>
      <c r="C29" s="72" t="s">
        <v>159</v>
      </c>
      <c r="D29" s="50" t="s">
        <v>5</v>
      </c>
      <c r="E29" s="72" t="s">
        <v>72</v>
      </c>
      <c r="F29" s="53">
        <v>40003469216</v>
      </c>
      <c r="G29" s="84">
        <v>37759</v>
      </c>
      <c r="H29" s="50">
        <v>1</v>
      </c>
      <c r="I29" s="50">
        <v>1</v>
      </c>
      <c r="J29" s="50">
        <v>1</v>
      </c>
    </row>
    <row r="30" spans="1:12" ht="30" x14ac:dyDescent="0.25">
      <c r="A30" s="123" t="s">
        <v>106</v>
      </c>
      <c r="B30" s="83" t="s">
        <v>133</v>
      </c>
      <c r="C30" s="72" t="s">
        <v>76</v>
      </c>
      <c r="D30" s="50" t="s">
        <v>5</v>
      </c>
      <c r="E30" s="72" t="s">
        <v>72</v>
      </c>
      <c r="F30" s="53">
        <v>40003469216</v>
      </c>
      <c r="G30" s="84">
        <v>41430</v>
      </c>
      <c r="H30" s="50">
        <v>1</v>
      </c>
      <c r="I30" s="50">
        <v>1</v>
      </c>
      <c r="J30" s="50">
        <v>1</v>
      </c>
    </row>
    <row r="31" spans="1:12" ht="30" x14ac:dyDescent="0.25">
      <c r="A31" s="123" t="s">
        <v>107</v>
      </c>
      <c r="B31" s="83" t="s">
        <v>134</v>
      </c>
      <c r="C31" s="72" t="s">
        <v>160</v>
      </c>
      <c r="D31" s="50" t="s">
        <v>5</v>
      </c>
      <c r="E31" s="72" t="s">
        <v>158</v>
      </c>
      <c r="F31" s="53">
        <v>40003166842</v>
      </c>
      <c r="G31" s="84">
        <v>25924</v>
      </c>
      <c r="H31" s="50">
        <v>1</v>
      </c>
      <c r="I31" s="50">
        <v>1</v>
      </c>
      <c r="J31" s="50">
        <v>1</v>
      </c>
    </row>
    <row r="32" spans="1:12" hidden="1" x14ac:dyDescent="0.25">
      <c r="G32" s="46">
        <f>SUBTOTAL(9,G2:G31)</f>
        <v>443077</v>
      </c>
      <c r="L32" s="46">
        <f>SUBTOTAL(9,L2:L31)</f>
        <v>0</v>
      </c>
    </row>
  </sheetData>
  <autoFilter ref="A1:J31" xr:uid="{00000000-0009-0000-0000-000002000000}"/>
  <mergeCells count="12">
    <mergeCell ref="B22:B23"/>
    <mergeCell ref="A22:A23"/>
    <mergeCell ref="B24:B28"/>
    <mergeCell ref="A24:A28"/>
    <mergeCell ref="B2:B5"/>
    <mergeCell ref="A3:A5"/>
    <mergeCell ref="B6:B9"/>
    <mergeCell ref="A6:A9"/>
    <mergeCell ref="B12:B15"/>
    <mergeCell ref="A12:A15"/>
    <mergeCell ref="B17:B18"/>
    <mergeCell ref="A17:A18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3"/>
  <sheetViews>
    <sheetView topLeftCell="A25" workbookViewId="0">
      <selection activeCell="E53" sqref="E53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111" t="s">
        <v>53</v>
      </c>
      <c r="B23" s="111"/>
      <c r="C23" s="111"/>
      <c r="D23" s="111"/>
      <c r="E23" s="111"/>
      <c r="F23" s="111"/>
      <c r="G23" s="111"/>
      <c r="H23" s="111"/>
      <c r="I23" s="111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76" t="s">
        <v>62</v>
      </c>
      <c r="B41" s="76">
        <v>59</v>
      </c>
      <c r="C41" s="76">
        <v>4</v>
      </c>
      <c r="D41" s="76">
        <v>23</v>
      </c>
    </row>
    <row r="42" spans="1:4" x14ac:dyDescent="0.25">
      <c r="A42" s="76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76" t="s">
        <v>64</v>
      </c>
      <c r="B43" s="76">
        <v>49</v>
      </c>
      <c r="C43" s="76">
        <v>7</v>
      </c>
      <c r="D43" s="76">
        <v>22</v>
      </c>
    </row>
    <row r="44" spans="1:4" x14ac:dyDescent="0.25">
      <c r="A44" s="76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76" t="s">
        <v>70</v>
      </c>
      <c r="B45" s="76">
        <v>40</v>
      </c>
      <c r="C45" s="76">
        <v>1</v>
      </c>
      <c r="D45" s="76">
        <v>22</v>
      </c>
    </row>
    <row r="46" spans="1:4" x14ac:dyDescent="0.25">
      <c r="A46" s="76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76" t="s">
        <v>74</v>
      </c>
      <c r="B47" s="76">
        <v>64</v>
      </c>
      <c r="C47" s="76">
        <v>11</v>
      </c>
      <c r="D47" s="76">
        <v>27</v>
      </c>
    </row>
    <row r="48" spans="1:4" x14ac:dyDescent="0.25">
      <c r="A48" s="76" t="s">
        <v>75</v>
      </c>
      <c r="B48" s="25">
        <v>45</v>
      </c>
      <c r="C48" s="25">
        <v>1</v>
      </c>
      <c r="D48" s="25">
        <v>30</v>
      </c>
    </row>
    <row r="49" spans="1:4" x14ac:dyDescent="0.25">
      <c r="A49" s="76" t="s">
        <v>84</v>
      </c>
      <c r="B49" s="76">
        <v>32</v>
      </c>
      <c r="C49" s="76">
        <v>1</v>
      </c>
      <c r="D49" s="76">
        <v>16</v>
      </c>
    </row>
    <row r="50" spans="1:4" x14ac:dyDescent="0.25">
      <c r="A50" s="76" t="s">
        <v>115</v>
      </c>
      <c r="B50" s="76">
        <v>25</v>
      </c>
      <c r="C50" s="76">
        <v>7</v>
      </c>
      <c r="D50" s="76">
        <v>9</v>
      </c>
    </row>
    <row r="51" spans="1:4" x14ac:dyDescent="0.25">
      <c r="A51" s="76" t="s">
        <v>116</v>
      </c>
      <c r="B51" s="76">
        <v>25</v>
      </c>
      <c r="C51" s="76">
        <v>9</v>
      </c>
      <c r="D51" s="76">
        <v>14</v>
      </c>
    </row>
    <row r="52" spans="1:4" x14ac:dyDescent="0.25">
      <c r="A52" s="76" t="s">
        <v>117</v>
      </c>
      <c r="B52" s="76">
        <v>25</v>
      </c>
      <c r="C52" s="76">
        <v>1</v>
      </c>
      <c r="D52" s="76">
        <v>13</v>
      </c>
    </row>
    <row r="53" spans="1:4" x14ac:dyDescent="0.25">
      <c r="A53" s="76" t="s">
        <v>118</v>
      </c>
      <c r="B53" s="25">
        <v>26</v>
      </c>
      <c r="C53" s="25">
        <v>4</v>
      </c>
      <c r="D53" s="25">
        <v>15</v>
      </c>
    </row>
  </sheetData>
  <mergeCells count="1">
    <mergeCell ref="A23:I23"/>
  </mergeCells>
  <conditionalFormatting sqref="B29:B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9:D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B29:B53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C29:C53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5"/>
  <sheetViews>
    <sheetView workbookViewId="0">
      <selection activeCell="K30" sqref="K30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111" t="s">
        <v>53</v>
      </c>
      <c r="B28" s="111"/>
      <c r="C28" s="111"/>
      <c r="D28" s="111"/>
      <c r="E28" s="111"/>
      <c r="F28" s="111"/>
      <c r="G28" s="111"/>
      <c r="H28" s="111"/>
      <c r="I28" s="111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37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41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42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43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54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55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56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58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61</v>
      </c>
      <c r="B42" s="50">
        <v>1545233</v>
      </c>
      <c r="C42" s="50">
        <v>23495</v>
      </c>
      <c r="D42" s="50">
        <v>22410</v>
      </c>
    </row>
    <row r="43" spans="1:4" x14ac:dyDescent="0.25">
      <c r="A43" s="76" t="s">
        <v>69</v>
      </c>
      <c r="B43" s="77">
        <v>556118</v>
      </c>
      <c r="C43" s="77">
        <v>51068</v>
      </c>
      <c r="D43" s="77">
        <v>9638</v>
      </c>
    </row>
    <row r="44" spans="1:4" x14ac:dyDescent="0.25">
      <c r="A44" s="76" t="s">
        <v>68</v>
      </c>
      <c r="B44" s="50">
        <v>586383</v>
      </c>
      <c r="C44" s="50">
        <v>0</v>
      </c>
      <c r="D44" s="50">
        <v>17769</v>
      </c>
    </row>
    <row r="45" spans="1:4" x14ac:dyDescent="0.25">
      <c r="A45" s="76" t="s">
        <v>67</v>
      </c>
      <c r="B45" s="77">
        <v>534438</v>
      </c>
      <c r="C45" s="77">
        <v>15293</v>
      </c>
      <c r="D45" s="77">
        <v>9817</v>
      </c>
    </row>
    <row r="46" spans="1:4" x14ac:dyDescent="0.25">
      <c r="A46" s="76" t="s">
        <v>66</v>
      </c>
      <c r="B46" s="50">
        <v>1166881</v>
      </c>
      <c r="C46" s="50">
        <v>7641</v>
      </c>
      <c r="D46" s="50">
        <v>21355</v>
      </c>
    </row>
    <row r="47" spans="1:4" x14ac:dyDescent="0.25">
      <c r="A47" s="76" t="s">
        <v>70</v>
      </c>
      <c r="B47" s="77">
        <v>600082</v>
      </c>
      <c r="C47" s="77">
        <v>563</v>
      </c>
      <c r="D47" s="77">
        <v>14650</v>
      </c>
    </row>
    <row r="48" spans="1:4" x14ac:dyDescent="0.25">
      <c r="A48" s="76" t="s">
        <v>71</v>
      </c>
      <c r="B48" s="50">
        <v>125937</v>
      </c>
      <c r="C48" s="50">
        <v>848</v>
      </c>
      <c r="D48" s="50">
        <v>9753</v>
      </c>
    </row>
    <row r="49" spans="1:4" x14ac:dyDescent="0.25">
      <c r="A49" s="76" t="s">
        <v>74</v>
      </c>
      <c r="B49" s="77">
        <v>824680</v>
      </c>
      <c r="C49" s="77">
        <v>21414</v>
      </c>
      <c r="D49" s="77">
        <v>11281</v>
      </c>
    </row>
    <row r="50" spans="1:4" x14ac:dyDescent="0.25">
      <c r="A50" s="76" t="s">
        <v>75</v>
      </c>
      <c r="B50" s="50">
        <v>942704</v>
      </c>
      <c r="C50" s="50">
        <v>7029</v>
      </c>
      <c r="D50" s="50">
        <v>20646</v>
      </c>
    </row>
    <row r="51" spans="1:4" x14ac:dyDescent="0.25">
      <c r="A51" s="76" t="s">
        <v>85</v>
      </c>
      <c r="B51" s="50">
        <v>511472</v>
      </c>
      <c r="C51" s="50">
        <v>546</v>
      </c>
      <c r="D51" s="50">
        <v>15516</v>
      </c>
    </row>
    <row r="52" spans="1:4" x14ac:dyDescent="0.25">
      <c r="A52" s="76" t="s">
        <v>119</v>
      </c>
      <c r="B52" s="50">
        <v>140260</v>
      </c>
      <c r="C52" s="50">
        <v>9050</v>
      </c>
      <c r="D52" s="50">
        <v>4666</v>
      </c>
    </row>
    <row r="53" spans="1:4" x14ac:dyDescent="0.25">
      <c r="A53" s="76" t="s">
        <v>120</v>
      </c>
      <c r="B53" s="50">
        <v>311727</v>
      </c>
      <c r="C53" s="50">
        <v>53147</v>
      </c>
      <c r="D53" s="50">
        <v>10731</v>
      </c>
    </row>
    <row r="54" spans="1:4" x14ac:dyDescent="0.25">
      <c r="A54" s="76" t="s">
        <v>121</v>
      </c>
      <c r="B54" s="50">
        <v>326530</v>
      </c>
      <c r="C54" s="50">
        <v>11417</v>
      </c>
      <c r="D54" s="50">
        <v>12998</v>
      </c>
    </row>
    <row r="55" spans="1:4" x14ac:dyDescent="0.25">
      <c r="A55" s="76" t="s">
        <v>122</v>
      </c>
      <c r="B55" s="50">
        <v>414447</v>
      </c>
      <c r="C55" s="50">
        <v>28630</v>
      </c>
      <c r="D55" s="50">
        <v>14769</v>
      </c>
    </row>
  </sheetData>
  <mergeCells count="1">
    <mergeCell ref="A28:I28"/>
  </mergeCells>
  <conditionalFormatting sqref="B31:B55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5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5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B31:B55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C31:C55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2022_1_cet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2022-04-20T12:44:37Z</dcterms:modified>
</cp:coreProperties>
</file>