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G:\Statistika\Renate\Laikrindas\2021\Pārtika\"/>
    </mc:Choice>
  </mc:AlternateContent>
  <xr:revisionPtr revIDLastSave="0" documentId="13_ncr:1_{F2A47F4A-9CE3-41FA-BF39-6511A41ECBEE}" xr6:coauthVersionLast="47" xr6:coauthVersionMax="47" xr10:uidLastSave="{00000000-0000-0000-0000-000000000000}"/>
  <bookViews>
    <workbookView xWindow="-28920" yWindow="-120" windowWidth="29040" windowHeight="17640" activeTab="1" xr2:uid="{00000000-000D-0000-FFFF-FFFF00000000}"/>
  </bookViews>
  <sheets>
    <sheet name="2021_3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  <c r="D17" i="2"/>
  <c r="C17" i="2"/>
  <c r="F6" i="2" l="1"/>
  <c r="G5" i="2" s="1"/>
  <c r="G4" i="2" l="1"/>
  <c r="F8" i="2"/>
  <c r="F7" i="2"/>
  <c r="D8" i="2"/>
  <c r="D7" i="2"/>
  <c r="E7" i="1" l="1"/>
  <c r="G14" i="1" l="1"/>
  <c r="G13" i="1"/>
  <c r="G12" i="1"/>
  <c r="F7" i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<sst xmlns="http://schemas.openxmlformats.org/spreadsheetml/2006/main" count="310" uniqueCount="193">
  <si>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</si>
  <si>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</si>
  <si>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</si>
  <si>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</si>
  <si>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</si>
  <si>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</si>
  <si>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</si>
  <si>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</si>
  <si>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</si>
  <si>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</si>
  <si>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</si>
  <si>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</si>
  <si>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</si>
  <si>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</si>
  <si>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</si>
  <si>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</si>
  <si>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</si>
  <si>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</si>
  <si>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</si>
  <si>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</si>
  <si>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</si>
  <si>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</si>
  <si>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</si>
  <si>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</si>
  <si>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</si>
  <si>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</si>
  <si>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</si>
  <si>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</si>
  <si>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</si>
  <si>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</si>
  <si>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</si>
  <si>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ļīgumcena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</si>
  <si>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</si>
  <si>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</si>
  <si>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</si>
  <si>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</si>
  <si>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</si>
  <si>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</si>
  <si>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</si>
  <si>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</si>
  <si>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</si>
  <si>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</si>
  <si>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</si>
  <si>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</si>
  <si>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</si>
  <si>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</si>
  <si>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</si>
  <si>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</si>
  <si>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</si>
  <si>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</si>
  <si>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</si>
  <si>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</si>
  <si>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</si>
  <si>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</si>
  <si>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</si>
  <si>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</si>
  <si>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</si>
  <si>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Iepirku-mu skaits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</si>
  <si>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</si>
  <si>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</si>
  <si>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</si>
  <si>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</si>
  <si>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</si>
  <si>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</si>
  <si>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</si>
  <si>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</si>
  <si>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</si>
  <si>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</si>
  <si>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</si>
  <si>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</si>
  <si>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</si>
  <si>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</si>
  <si>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 "Liepkalni"</t>
  </si>
  <si>
    <t>2020.g.III.cet.</t>
  </si>
  <si>
    <t>2020.g.IV.cet.</t>
  </si>
  <si>
    <t>2021.g.I.cet.</t>
  </si>
  <si>
    <t>2021.g. I.cet.</t>
  </si>
  <si>
    <t>1.</t>
  </si>
  <si>
    <t>SIA Lietas MD</t>
  </si>
  <si>
    <t>2.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</si>
  <si>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</si>
  <si>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</si>
  <si>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</si>
  <si>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</si>
  <si>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</si>
  <si>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</si>
  <si>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</si>
  <si>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</si>
  <si>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</si>
  <si>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</si>
  <si>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SIA "Rēzeknes gaļas kombināts"</t>
  </si>
  <si>
    <t>16.</t>
  </si>
  <si>
    <t>3.</t>
  </si>
  <si>
    <t>4.</t>
  </si>
  <si>
    <t>5.</t>
  </si>
  <si>
    <t>17.</t>
  </si>
  <si>
    <t>18.</t>
  </si>
  <si>
    <t>2021.g.II.cet.</t>
  </si>
  <si>
    <t>2021.g. II.cet.</t>
  </si>
  <si>
    <t>Sociālās integrācijas valsts aģentūra</t>
  </si>
  <si>
    <t>AS Latvijas Maiznieks</t>
  </si>
  <si>
    <t>SIA Sanitex</t>
  </si>
  <si>
    <t>SIA Nimaks</t>
  </si>
  <si>
    <t>Pārskatu kopsavilkums par vides kritēriju piemērošanu noslēgtajiem pārtikas produktu piegādes līgumiem 2021.gada 3.ceturksnis*</t>
  </si>
  <si>
    <t>3.ceturksnis</t>
  </si>
  <si>
    <t>2021.gada 3.ceturksnis</t>
  </si>
  <si>
    <t>2020.gada 3.ceturksnis</t>
  </si>
  <si>
    <t>2021.g.III.cet.</t>
  </si>
  <si>
    <t>2021.g. III.cet.</t>
  </si>
  <si>
    <t>Rīgas 141.pirmsskolas izglītības iestāde "Kastanītis"</t>
  </si>
  <si>
    <t>Pārtikas preču piegādes līgums Nr.PI141-21-26-lī</t>
  </si>
  <si>
    <t>SIA "Ambers 99"</t>
  </si>
  <si>
    <t>Rīgas 40.pirmsskolas izglītības iestāde</t>
  </si>
  <si>
    <t>Pārtikas preču piegāde</t>
  </si>
  <si>
    <t>SIA ''ASVO PLUS''</t>
  </si>
  <si>
    <t>Alūksnes novada pašvaldības Strautiņu pamatskola</t>
  </si>
  <si>
    <t>OLAS</t>
  </si>
  <si>
    <t>PIENS</t>
  </si>
  <si>
    <t>SIERS</t>
  </si>
  <si>
    <t>MAIZE UN MAIZES IZSTRĀDĀJUMI</t>
  </si>
  <si>
    <t>GAĻA UN TĀS IZSTRĀDĀJUMI</t>
  </si>
  <si>
    <t>ZIVIS UN SIĻĶES</t>
  </si>
  <si>
    <t>DĀRZEŅI (rudens sezonā)</t>
  </si>
  <si>
    <t>DĀRZEŅI</t>
  </si>
  <si>
    <t>TOMĀTI UN GURĶI (Latvijā audzēti, vietējie, sezonālie)</t>
  </si>
  <si>
    <t>AUGĻI, OGAS UN TO IZSTRĀDĀJUMI</t>
  </si>
  <si>
    <t>CITI PĀRTIKAS PRODUKTI</t>
  </si>
  <si>
    <t>SALDĒTI DĀRZEŅI UN OGAS</t>
  </si>
  <si>
    <t>15300000-1</t>
  </si>
  <si>
    <t>15800000-6</t>
  </si>
  <si>
    <t>03222000-3</t>
  </si>
  <si>
    <t>03221000-6</t>
  </si>
  <si>
    <t>03200000-3</t>
  </si>
  <si>
    <t>03310000-5</t>
  </si>
  <si>
    <t>15100000-9</t>
  </si>
  <si>
    <t>15810000-9</t>
  </si>
  <si>
    <t>15540000-5</t>
  </si>
  <si>
    <t>15500000-3</t>
  </si>
  <si>
    <t>03142500-3</t>
  </si>
  <si>
    <t xml:space="preserve">SIA „LIETAS MD” </t>
  </si>
  <si>
    <t xml:space="preserve">AS „RĪGAS PIENA KOMBINĀTS” </t>
  </si>
  <si>
    <t xml:space="preserve">SIA „ALTA S” </t>
  </si>
  <si>
    <t xml:space="preserve">SIA ”RĒZEKNES GAĻAS KOMBINĀTS” </t>
  </si>
  <si>
    <t xml:space="preserve">SIA”SALAS ZIVIS” </t>
  </si>
  <si>
    <t>Rīgas 146.pirmsskolas izglītibas iestāde</t>
  </si>
  <si>
    <t>Pārtikas preču piegādes līgums</t>
  </si>
  <si>
    <t>Rīgas 182.pirmsskolas izglītības iestāde</t>
  </si>
  <si>
    <t>Nimaks</t>
  </si>
  <si>
    <t>Nacionālie bruņotie spēki Nodrošinājuma pavēlniecības 2. Reģionālais nodrošinājuma centrs</t>
  </si>
  <si>
    <t>Svaigu dārzeņu un sakņaugu piegāde</t>
  </si>
  <si>
    <t>Rīgas pirmsskolas izglītības iestāde “Priedīte”</t>
  </si>
  <si>
    <t>pārtika</t>
  </si>
  <si>
    <t>Sia "Svētes maize"</t>
  </si>
  <si>
    <t>Inga Fricleja</t>
  </si>
  <si>
    <t>Sia "Vilana"</t>
  </si>
  <si>
    <t>Vecumnieku novada dome</t>
  </si>
  <si>
    <t>Kartupeļu piegāde Vecumnieku vidusskolai, Misas pamatskolai, Valles pamatskolai, Stelpes pamatskolai, Pirmsskolas izglītības iestādei "Cielaviņa", Veco ļaužu un invalīdu pansionātam "Atvasara"</t>
  </si>
  <si>
    <t>03212100-1</t>
  </si>
  <si>
    <t>Pētersona Ilmāra zemnieku saimniecība "BALTIŅI"</t>
  </si>
  <si>
    <t>Medumu speciālā pamatskola</t>
  </si>
  <si>
    <t>Alūksnes novada pašvaldības Ziemeru pamatskola</t>
  </si>
  <si>
    <t>Maize un baltmaize</t>
  </si>
  <si>
    <t>Gaļas produkti</t>
  </si>
  <si>
    <t>Piena produkti</t>
  </si>
  <si>
    <t>15130000-8</t>
  </si>
  <si>
    <t>15550000-8</t>
  </si>
  <si>
    <t>A/S "Latvijas Maiznieks"</t>
  </si>
  <si>
    <t>SIA Gaļas pārstrādes uzņēmums "Nākotne"</t>
  </si>
  <si>
    <t>A/S "Latgales piens"</t>
  </si>
  <si>
    <t>Dārzeņu iegāde</t>
  </si>
  <si>
    <t>Pārtikas preces</t>
  </si>
  <si>
    <t>Z/S POLIEŠI</t>
  </si>
  <si>
    <t>Rēzeknes tehnikums</t>
  </si>
  <si>
    <t>Svaigi atdzesētas gaļas un gaļas produktu piegāde Rēzeknes tehnikumam</t>
  </si>
  <si>
    <t>Rēzeknes gaļas kombinats, SIA</t>
  </si>
  <si>
    <t>Rīgas 125.pirmsskolas izglītības iestāde</t>
  </si>
  <si>
    <t>Sociālās korekcijas izglītības iestāde “Naukšēni”</t>
  </si>
  <si>
    <t>Piens un piena pārstrādes produkti</t>
  </si>
  <si>
    <t>Gaļa un gaļas produkti</t>
  </si>
  <si>
    <t>Saldēta produkcija</t>
  </si>
  <si>
    <t>Dārzeņi un augļi</t>
  </si>
  <si>
    <t>Maize un mīklas izstrādājumi</t>
  </si>
  <si>
    <t>Bakaleja un citi pārtikas produkti</t>
  </si>
  <si>
    <t>15896000-5</t>
  </si>
  <si>
    <t>Rīgas pirmsskolas izglītības iestāde "Priedīte"</t>
  </si>
  <si>
    <t xml:space="preserve">Sociālās korekcijas izglītības iestāde "Naukšēni" </t>
  </si>
  <si>
    <t>AS "Rīgas piena kombināts"</t>
  </si>
  <si>
    <t>SIA "Vilana"</t>
  </si>
  <si>
    <t>SIA "Salas zivis"</t>
  </si>
  <si>
    <t>SIA "Amber 99"</t>
  </si>
  <si>
    <t>SIA "ASVO PLUS"</t>
  </si>
  <si>
    <t>SIA "ALTA S"</t>
  </si>
  <si>
    <t>SIA "Svētes maize"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</si>
</sst>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4" borderId="6" xfId="0" applyNumberFormat="1" applyFill="1" applyBorder="1"/>
    <xf numFmtId="0" fontId="0" fillId="0" borderId="10" xfId="0" applyBorder="1" applyAlignment="1">
      <alignment vertical="center" wrapText="1"/>
    </xf>
    <xf numFmtId="3" fontId="0" fillId="0" borderId="10" xfId="0" applyNumberFormat="1" applyBorder="1" applyAlignment="1">
      <alignment horizontal="right"/>
    </xf>
    <xf numFmtId="4" fontId="0" fillId="4" borderId="0" xfId="0" applyNumberFormat="1" applyFill="1" applyAlignment="1">
      <alignment horizontal="right"/>
    </xf>
    <xf numFmtId="0" fontId="0" fillId="0" borderId="0" xfId="0" applyAlignment="1">
      <alignment wrapText="1"/>
    </xf>
    <xf numFmtId="3" fontId="0" fillId="0" borderId="10" xfId="0" applyNumberFormat="1" applyBorder="1" applyAlignment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3" fontId="0" fillId="0" borderId="10" xfId="0" applyNumberFormat="1" applyBorder="1" applyAlignment="1">
      <alignment horizontal="left" wrapText="1"/>
    </xf>
    <xf numFmtId="0" fontId="0" fillId="0" borderId="0" xfId="0" applyAlignment="1">
      <alignment horizontal="left" wrapText="1"/>
    </xf>
    <xf numFmtId="3" fontId="0" fillId="0" borderId="10" xfId="0" applyNumberFormat="1" applyFont="1" applyBorder="1" applyAlignment="1">
      <alignment horizontal="left" wrapText="1"/>
    </xf>
    <xf numFmtId="3" fontId="0" fillId="0" borderId="4" xfId="0" applyNumberFormat="1" applyBorder="1" applyAlignment="1">
      <alignment horizontal="left" wrapText="1"/>
    </xf>
    <xf numFmtId="3" fontId="0" fillId="0" borderId="5" xfId="0" applyNumberFormat="1" applyBorder="1" applyAlignment="1">
      <alignment horizontal="left" wrapText="1"/>
    </xf>
    <xf numFmtId="3" fontId="0" fillId="0" borderId="6" xfId="0" applyNumberForma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9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left" wrapText="1"/>
    </xf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Lig_skaita_dinamika_pec_CPV!$A$29:$A$51</c:f>
              <c:strCache>
                <c:ptCount val="2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</c:strCache>
            </c:strRef>
          </c:cat>
          <c:val>
            <c:numRef>
              <c:f>Lig_skaita_dinamika_pec_CPV!$B$29:$B$51</c:f>
              <c:numCache>
                <c:formatCode>General</c:formatCode>
                <c:ptCount val="23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9.1533158787688879E-3"/>
                  <c:y val="1.84398378774082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7-4F45-ACC3-8E03A66462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Lig_skaita_dinamika_pec_CPV!$A$29:$A$51</c:f>
              <c:strCache>
                <c:ptCount val="2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</c:strCache>
            </c:strRef>
          </c:cat>
          <c:val>
            <c:numRef>
              <c:f>Lig_skaita_dinamika_pec_CPV!$C$29:$C$51</c:f>
              <c:numCache>
                <c:formatCode>General</c:formatCode>
                <c:ptCount val="23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Lig_skaita_dinamika_pec_CPV!$A$29:$A$51</c:f>
              <c:strCache>
                <c:ptCount val="2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</c:strCache>
            </c:strRef>
          </c:cat>
          <c:val>
            <c:numRef>
              <c:f>Lig_skaita_dinamika_pec_CPV!$D$29:$D$51</c:f>
              <c:numCache>
                <c:formatCode>General</c:formatCode>
                <c:ptCount val="23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9.8289800611633935E-2"/>
          <c:y val="0.14532117442929465"/>
          <c:w val="0.83381186472978197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0"/>
                  <c:y val="9.61489451223176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E-45AD-8A10-4E3D3FE87B36}"/>
                </c:ext>
              </c:extLst>
            </c:dLbl>
            <c:dLbl>
              <c:idx val="21"/>
              <c:layout>
                <c:manualLayout>
                  <c:x val="1.4461315979753097E-3"/>
                  <c:y val="-7.86119292340375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E-45AD-8A10-4E3D3FE87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Ligumcenu_dinamika_pec_CPV!$A$31:$A$53</c:f>
              <c:strCache>
                <c:ptCount val="2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</c:strCache>
            </c:strRef>
          </c:cat>
          <c:val>
            <c:numRef>
              <c:f>Ligumcenu_dinamika_pec_CPV!$B$31:$B$53</c:f>
              <c:numCache>
                <c:formatCode>#,##0</c:formatCode>
                <c:ptCount val="23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1.8497107581556586E-2"/>
                  <c:y val="-4.83460559796437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2.7347714941272361E-2"/>
                  <c:y val="-6.36132315521629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9045553145336226E-2"/>
                  <c:y val="-2.03562340966921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FE-45AD-8A10-4E3D3FE87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Ligumcenu_dinamika_pec_CPV!$A$31:$A$53</c:f>
              <c:strCache>
                <c:ptCount val="2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</c:strCache>
            </c:strRef>
          </c:cat>
          <c:val>
            <c:numRef>
              <c:f>Ligumcenu_dinamika_pec_CPV!$C$31:$C$53</c:f>
              <c:numCache>
                <c:formatCode>#,##0</c:formatCode>
                <c:ptCount val="23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 formatCode="General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Ligumcenu_dinamika_pec_CPV!$A$31:$A$53</c:f>
              <c:strCache>
                <c:ptCount val="23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</c:strCache>
            </c:strRef>
          </c:cat>
          <c:val>
            <c:numRef>
              <c:f>Ligumcenu_dinamika_pec_CPV!$D$31:$D$53</c:f>
              <c:numCache>
                <c:formatCode>#,##0</c:formatCode>
                <c:ptCount val="23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12</xdr:col>
      <xdr:colOff>447675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workbookViewId="0">
      <selection activeCell="K26" sqref="K26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102" t="s">
        <v>103</v>
      </c>
      <c r="B1" s="102"/>
      <c r="C1" s="102"/>
      <c r="D1" s="102"/>
      <c r="E1" s="102"/>
      <c r="F1" s="102"/>
      <c r="G1" s="102"/>
    </row>
    <row r="3" spans="1:7" ht="30" x14ac:dyDescent="0.25">
      <c r="A3" s="103" t="s">
        <v>0</v>
      </c>
      <c r="B3" s="103"/>
      <c r="C3" s="1" t="s">
        <v>1</v>
      </c>
      <c r="D3" s="2" t="s">
        <v>2</v>
      </c>
      <c r="E3" s="2" t="s">
        <v>3</v>
      </c>
      <c r="F3" s="104" t="s">
        <v>4</v>
      </c>
      <c r="G3" s="105"/>
    </row>
    <row r="4" spans="1:7" x14ac:dyDescent="0.25">
      <c r="A4" s="106"/>
      <c r="B4" s="107"/>
      <c r="C4" s="4"/>
      <c r="D4" s="108"/>
      <c r="E4" s="108"/>
      <c r="F4" s="108"/>
      <c r="G4" s="5"/>
    </row>
    <row r="5" spans="1:7" x14ac:dyDescent="0.25">
      <c r="A5" s="113" t="s">
        <v>104</v>
      </c>
      <c r="B5" s="114"/>
      <c r="C5" s="117">
        <v>14</v>
      </c>
      <c r="D5" s="6" t="s">
        <v>5</v>
      </c>
      <c r="E5" s="80">
        <v>25</v>
      </c>
      <c r="F5" s="109">
        <v>311727</v>
      </c>
      <c r="G5" s="109"/>
    </row>
    <row r="6" spans="1:7" ht="15.75" thickBot="1" x14ac:dyDescent="0.3">
      <c r="A6" s="115"/>
      <c r="B6" s="116"/>
      <c r="C6" s="118"/>
      <c r="D6" s="7" t="s">
        <v>6</v>
      </c>
      <c r="E6" s="61">
        <v>9</v>
      </c>
      <c r="F6" s="110">
        <v>53147</v>
      </c>
      <c r="G6" s="110"/>
    </row>
    <row r="7" spans="1:7" ht="15.75" thickTop="1" x14ac:dyDescent="0.25">
      <c r="A7" s="111" t="s">
        <v>7</v>
      </c>
      <c r="B7" s="111"/>
      <c r="C7" s="111"/>
      <c r="D7" s="111"/>
      <c r="E7" s="81">
        <f>SUM(E5:E6)</f>
        <v>34</v>
      </c>
      <c r="F7" s="112">
        <f>SUM(F5:G6)</f>
        <v>364874</v>
      </c>
      <c r="G7" s="112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121" t="s">
        <v>9</v>
      </c>
      <c r="B11" s="122"/>
      <c r="C11" s="122"/>
      <c r="D11" s="122"/>
      <c r="E11" s="123"/>
      <c r="F11" s="11" t="s">
        <v>10</v>
      </c>
      <c r="G11" s="12" t="s">
        <v>11</v>
      </c>
    </row>
    <row r="12" spans="1:7" ht="15.75" thickTop="1" x14ac:dyDescent="0.25">
      <c r="A12" s="124" t="s">
        <v>49</v>
      </c>
      <c r="B12" s="124"/>
      <c r="C12" s="124"/>
      <c r="D12" s="124"/>
      <c r="E12" s="124"/>
      <c r="F12" s="55">
        <v>32</v>
      </c>
      <c r="G12" s="56">
        <f>F12/E7</f>
        <v>0.94117647058823528</v>
      </c>
    </row>
    <row r="13" spans="1:7" x14ac:dyDescent="0.25">
      <c r="A13" s="125" t="s">
        <v>50</v>
      </c>
      <c r="B13" s="125"/>
      <c r="C13" s="125"/>
      <c r="D13" s="125"/>
      <c r="E13" s="125"/>
      <c r="F13" s="57">
        <v>28</v>
      </c>
      <c r="G13" s="56">
        <f>F13/E7</f>
        <v>0.82352941176470584</v>
      </c>
    </row>
    <row r="14" spans="1:7" ht="15.75" thickBot="1" x14ac:dyDescent="0.3">
      <c r="A14" s="119" t="s">
        <v>51</v>
      </c>
      <c r="B14" s="119"/>
      <c r="C14" s="119"/>
      <c r="D14" s="119"/>
      <c r="E14" s="119"/>
      <c r="F14" s="57">
        <v>29</v>
      </c>
      <c r="G14" s="56">
        <f>F14/E7</f>
        <v>0.8529411764705882</v>
      </c>
    </row>
    <row r="15" spans="1:7" ht="15.75" thickTop="1" x14ac:dyDescent="0.25">
      <c r="A15" s="14"/>
      <c r="B15" s="15"/>
      <c r="C15" s="15"/>
      <c r="D15" s="16"/>
      <c r="E15" s="15"/>
      <c r="F15" s="58" t="s">
        <v>12</v>
      </c>
      <c r="G15" s="59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9" t="s">
        <v>14</v>
      </c>
      <c r="B19" s="120" t="s">
        <v>15</v>
      </c>
      <c r="C19" s="120"/>
      <c r="D19" s="120"/>
      <c r="E19" s="120"/>
      <c r="F19" s="82" t="s">
        <v>4</v>
      </c>
      <c r="G19" s="17"/>
    </row>
    <row r="20" spans="1:7" ht="15" customHeight="1" x14ac:dyDescent="0.25">
      <c r="A20" s="79" t="s">
        <v>77</v>
      </c>
      <c r="B20" s="96" t="s">
        <v>189</v>
      </c>
      <c r="C20" s="96"/>
      <c r="D20" s="96"/>
      <c r="E20" s="96"/>
      <c r="F20" s="83">
        <v>115712</v>
      </c>
      <c r="G20" s="73"/>
    </row>
    <row r="21" spans="1:7" ht="15" customHeight="1" x14ac:dyDescent="0.25">
      <c r="A21" s="79" t="s">
        <v>79</v>
      </c>
      <c r="B21" s="96" t="s">
        <v>78</v>
      </c>
      <c r="C21" s="96"/>
      <c r="D21" s="96"/>
      <c r="E21" s="96"/>
      <c r="F21" s="83">
        <v>49667</v>
      </c>
      <c r="G21" s="73"/>
    </row>
    <row r="22" spans="1:7" ht="15" customHeight="1" x14ac:dyDescent="0.25">
      <c r="A22" s="79" t="s">
        <v>92</v>
      </c>
      <c r="B22" s="96" t="s">
        <v>101</v>
      </c>
      <c r="C22" s="96"/>
      <c r="D22" s="96"/>
      <c r="E22" s="96"/>
      <c r="F22" s="83">
        <v>44614</v>
      </c>
      <c r="G22" s="73"/>
    </row>
    <row r="23" spans="1:7" ht="15" customHeight="1" x14ac:dyDescent="0.25">
      <c r="A23" s="79" t="s">
        <v>93</v>
      </c>
      <c r="B23" s="96" t="s">
        <v>90</v>
      </c>
      <c r="C23" s="96"/>
      <c r="D23" s="96"/>
      <c r="E23" s="96"/>
      <c r="F23" s="83">
        <v>36903</v>
      </c>
      <c r="G23" s="73"/>
    </row>
    <row r="24" spans="1:7" ht="15" customHeight="1" x14ac:dyDescent="0.25">
      <c r="A24" s="79" t="s">
        <v>94</v>
      </c>
      <c r="B24" s="99" t="s">
        <v>190</v>
      </c>
      <c r="C24" s="100"/>
      <c r="D24" s="100"/>
      <c r="E24" s="101"/>
      <c r="F24" s="83">
        <v>36027</v>
      </c>
      <c r="G24" s="86"/>
    </row>
    <row r="25" spans="1:7" ht="15" customHeight="1" x14ac:dyDescent="0.25">
      <c r="A25" s="79" t="s">
        <v>80</v>
      </c>
      <c r="B25" s="96" t="s">
        <v>187</v>
      </c>
      <c r="C25" s="96"/>
      <c r="D25" s="96"/>
      <c r="E25" s="96"/>
      <c r="F25" s="83">
        <v>29318</v>
      </c>
      <c r="G25" s="86"/>
    </row>
    <row r="26" spans="1:7" ht="15" customHeight="1" x14ac:dyDescent="0.25">
      <c r="A26" s="79" t="s">
        <v>81</v>
      </c>
      <c r="B26" s="96" t="s">
        <v>102</v>
      </c>
      <c r="C26" s="96"/>
      <c r="D26" s="96"/>
      <c r="E26" s="96"/>
      <c r="F26" s="83">
        <v>15664</v>
      </c>
      <c r="G26" s="73"/>
    </row>
    <row r="27" spans="1:7" x14ac:dyDescent="0.25">
      <c r="A27" s="79" t="s">
        <v>82</v>
      </c>
      <c r="B27" s="96" t="s">
        <v>186</v>
      </c>
      <c r="C27" s="96"/>
      <c r="D27" s="96"/>
      <c r="E27" s="96"/>
      <c r="F27" s="83">
        <v>9181</v>
      </c>
      <c r="G27" s="73"/>
    </row>
    <row r="28" spans="1:7" x14ac:dyDescent="0.25">
      <c r="A28" s="79" t="s">
        <v>83</v>
      </c>
      <c r="B28" s="96" t="s">
        <v>167</v>
      </c>
      <c r="C28" s="96"/>
      <c r="D28" s="96"/>
      <c r="E28" s="96"/>
      <c r="F28" s="83">
        <v>6167</v>
      </c>
      <c r="G28" s="86"/>
    </row>
    <row r="29" spans="1:7" x14ac:dyDescent="0.25">
      <c r="A29" s="79" t="s">
        <v>84</v>
      </c>
      <c r="B29" s="99" t="s">
        <v>168</v>
      </c>
      <c r="C29" s="100"/>
      <c r="D29" s="100"/>
      <c r="E29" s="101"/>
      <c r="F29" s="50">
        <v>5026</v>
      </c>
      <c r="G29" s="86"/>
    </row>
    <row r="30" spans="1:7" x14ac:dyDescent="0.25">
      <c r="A30" s="79" t="s">
        <v>85</v>
      </c>
      <c r="B30" s="99" t="s">
        <v>192</v>
      </c>
      <c r="C30" s="100"/>
      <c r="D30" s="100"/>
      <c r="E30" s="101"/>
      <c r="F30" s="50">
        <v>3124</v>
      </c>
      <c r="G30" s="86"/>
    </row>
    <row r="31" spans="1:7" x14ac:dyDescent="0.25">
      <c r="A31" s="79" t="s">
        <v>86</v>
      </c>
      <c r="B31" s="99" t="s">
        <v>158</v>
      </c>
      <c r="C31" s="100"/>
      <c r="D31" s="100"/>
      <c r="E31" s="101"/>
      <c r="F31" s="50">
        <v>3000</v>
      </c>
      <c r="G31" s="86"/>
    </row>
    <row r="32" spans="1:7" x14ac:dyDescent="0.25">
      <c r="A32" s="79" t="s">
        <v>87</v>
      </c>
      <c r="B32" s="96" t="s">
        <v>153</v>
      </c>
      <c r="C32" s="96"/>
      <c r="D32" s="96"/>
      <c r="E32" s="96"/>
      <c r="F32" s="75">
        <v>3000</v>
      </c>
      <c r="G32" s="73"/>
    </row>
    <row r="33" spans="1:7" x14ac:dyDescent="0.25">
      <c r="A33" s="79" t="s">
        <v>88</v>
      </c>
      <c r="B33" s="96" t="s">
        <v>188</v>
      </c>
      <c r="C33" s="96"/>
      <c r="D33" s="96"/>
      <c r="E33" s="96"/>
      <c r="F33" s="75">
        <v>2300</v>
      </c>
      <c r="G33" s="73"/>
    </row>
    <row r="34" spans="1:7" x14ac:dyDescent="0.25">
      <c r="A34" s="79" t="s">
        <v>89</v>
      </c>
      <c r="B34" s="96" t="s">
        <v>100</v>
      </c>
      <c r="C34" s="96"/>
      <c r="D34" s="96"/>
      <c r="E34" s="96"/>
      <c r="F34" s="75">
        <v>2117</v>
      </c>
      <c r="G34" s="73"/>
    </row>
    <row r="35" spans="1:7" x14ac:dyDescent="0.25">
      <c r="A35" s="79" t="s">
        <v>91</v>
      </c>
      <c r="B35" s="96" t="s">
        <v>171</v>
      </c>
      <c r="C35" s="96"/>
      <c r="D35" s="96"/>
      <c r="E35" s="96"/>
      <c r="F35" s="75">
        <v>1632</v>
      </c>
      <c r="G35" s="73"/>
    </row>
    <row r="36" spans="1:7" x14ac:dyDescent="0.25">
      <c r="A36" s="79" t="s">
        <v>95</v>
      </c>
      <c r="B36" s="96" t="s">
        <v>191</v>
      </c>
      <c r="C36" s="96"/>
      <c r="D36" s="96"/>
      <c r="E36" s="96"/>
      <c r="F36" s="75">
        <v>813</v>
      </c>
      <c r="G36" s="73"/>
    </row>
    <row r="37" spans="1:7" x14ac:dyDescent="0.25">
      <c r="A37" s="79" t="s">
        <v>96</v>
      </c>
      <c r="B37" s="98" t="s">
        <v>72</v>
      </c>
      <c r="C37" s="98"/>
      <c r="D37" s="98"/>
      <c r="E37" s="98"/>
      <c r="F37" s="75">
        <v>609</v>
      </c>
      <c r="G37" s="73"/>
    </row>
    <row r="38" spans="1:7" x14ac:dyDescent="0.25">
      <c r="A38" s="150"/>
      <c r="G38" s="73"/>
    </row>
    <row r="39" spans="1:7" x14ac:dyDescent="0.25">
      <c r="F39" s="49"/>
    </row>
    <row r="40" spans="1:7" ht="25.5" customHeight="1" x14ac:dyDescent="0.25">
      <c r="A40" s="97" t="s">
        <v>52</v>
      </c>
      <c r="B40" s="97"/>
      <c r="C40" s="97"/>
      <c r="D40" s="97"/>
      <c r="E40" s="97"/>
      <c r="F40" s="97"/>
      <c r="G40" s="97"/>
    </row>
    <row r="41" spans="1:7" ht="25.5" customHeight="1" x14ac:dyDescent="0.25">
      <c r="A41" s="78"/>
      <c r="B41" s="78"/>
      <c r="C41" s="78"/>
      <c r="D41" s="78"/>
      <c r="E41" s="78"/>
      <c r="F41" s="78"/>
      <c r="G41" s="78"/>
    </row>
    <row r="42" spans="1:7" ht="20.25" customHeight="1" x14ac:dyDescent="0.25">
      <c r="A42" s="97" t="s">
        <v>33</v>
      </c>
      <c r="B42" s="97"/>
      <c r="C42" s="97"/>
      <c r="D42" s="97"/>
      <c r="E42" s="97"/>
      <c r="F42" s="97"/>
      <c r="G42" s="97"/>
    </row>
    <row r="43" spans="1:7" ht="12.75" customHeight="1" x14ac:dyDescent="0.25">
      <c r="A43" s="41" t="s">
        <v>77</v>
      </c>
      <c r="B43" s="93" t="s">
        <v>109</v>
      </c>
      <c r="C43" s="94"/>
      <c r="D43" s="95"/>
    </row>
    <row r="44" spans="1:7" x14ac:dyDescent="0.25">
      <c r="A44" s="41" t="s">
        <v>79</v>
      </c>
      <c r="B44" s="90" t="s">
        <v>112</v>
      </c>
      <c r="C44" s="91"/>
      <c r="D44" s="92"/>
    </row>
    <row r="45" spans="1:7" ht="15" customHeight="1" x14ac:dyDescent="0.25">
      <c r="A45" s="41" t="s">
        <v>92</v>
      </c>
      <c r="B45" s="93" t="s">
        <v>115</v>
      </c>
      <c r="C45" s="94"/>
      <c r="D45" s="95"/>
    </row>
    <row r="46" spans="1:7" x14ac:dyDescent="0.25">
      <c r="A46" s="41" t="s">
        <v>93</v>
      </c>
      <c r="B46" s="90" t="s">
        <v>144</v>
      </c>
      <c r="C46" s="91"/>
      <c r="D46" s="92"/>
    </row>
    <row r="47" spans="1:7" x14ac:dyDescent="0.25">
      <c r="A47" s="41" t="s">
        <v>94</v>
      </c>
      <c r="B47" s="90" t="s">
        <v>146</v>
      </c>
      <c r="C47" s="91"/>
      <c r="D47" s="92"/>
    </row>
    <row r="48" spans="1:7" ht="30.75" customHeight="1" x14ac:dyDescent="0.25">
      <c r="A48" s="41" t="s">
        <v>80</v>
      </c>
      <c r="B48" s="90" t="s">
        <v>148</v>
      </c>
      <c r="C48" s="91"/>
      <c r="D48" s="92"/>
    </row>
    <row r="49" spans="1:4" x14ac:dyDescent="0.25">
      <c r="A49" s="41" t="s">
        <v>81</v>
      </c>
      <c r="B49" s="90" t="s">
        <v>184</v>
      </c>
      <c r="C49" s="91"/>
      <c r="D49" s="92"/>
    </row>
    <row r="50" spans="1:4" x14ac:dyDescent="0.25">
      <c r="A50" s="41" t="s">
        <v>82</v>
      </c>
      <c r="B50" s="93" t="s">
        <v>155</v>
      </c>
      <c r="C50" s="94"/>
      <c r="D50" s="95"/>
    </row>
    <row r="51" spans="1:4" x14ac:dyDescent="0.25">
      <c r="A51" s="41" t="s">
        <v>83</v>
      </c>
      <c r="B51" s="90" t="s">
        <v>159</v>
      </c>
      <c r="C51" s="91"/>
      <c r="D51" s="92"/>
    </row>
    <row r="52" spans="1:4" x14ac:dyDescent="0.25">
      <c r="A52" s="41" t="s">
        <v>84</v>
      </c>
      <c r="B52" s="125" t="s">
        <v>99</v>
      </c>
      <c r="C52" s="125"/>
      <c r="D52" s="125"/>
    </row>
    <row r="53" spans="1:4" x14ac:dyDescent="0.25">
      <c r="A53" s="41" t="s">
        <v>85</v>
      </c>
      <c r="B53" s="125" t="s">
        <v>160</v>
      </c>
      <c r="C53" s="125"/>
      <c r="D53" s="125"/>
    </row>
    <row r="54" spans="1:4" x14ac:dyDescent="0.25">
      <c r="A54" s="41" t="s">
        <v>86</v>
      </c>
      <c r="B54" s="149" t="s">
        <v>172</v>
      </c>
      <c r="C54" s="149"/>
      <c r="D54" s="149"/>
    </row>
    <row r="55" spans="1:4" x14ac:dyDescent="0.25">
      <c r="A55" s="41" t="s">
        <v>87</v>
      </c>
      <c r="B55" s="149" t="s">
        <v>175</v>
      </c>
      <c r="C55" s="149"/>
      <c r="D55" s="149"/>
    </row>
    <row r="56" spans="1:4" x14ac:dyDescent="0.25">
      <c r="A56" s="41" t="s">
        <v>88</v>
      </c>
      <c r="B56" s="25" t="s">
        <v>185</v>
      </c>
      <c r="C56" s="25"/>
      <c r="D56" s="25"/>
    </row>
  </sheetData>
  <mergeCells count="49">
    <mergeCell ref="B52:D52"/>
    <mergeCell ref="B53:D53"/>
    <mergeCell ref="B54:D54"/>
    <mergeCell ref="B55:D55"/>
    <mergeCell ref="B33:E33"/>
    <mergeCell ref="B35:E35"/>
    <mergeCell ref="B36:E36"/>
    <mergeCell ref="A14:E14"/>
    <mergeCell ref="B19:E19"/>
    <mergeCell ref="A11:E11"/>
    <mergeCell ref="A12:E12"/>
    <mergeCell ref="A13:E13"/>
    <mergeCell ref="F5:G5"/>
    <mergeCell ref="F6:G6"/>
    <mergeCell ref="A7:D7"/>
    <mergeCell ref="F7:G7"/>
    <mergeCell ref="A5:B6"/>
    <mergeCell ref="C5:C6"/>
    <mergeCell ref="A1:G1"/>
    <mergeCell ref="A3:B3"/>
    <mergeCell ref="F3:G3"/>
    <mergeCell ref="A4:B4"/>
    <mergeCell ref="D4:F4"/>
    <mergeCell ref="A42:G42"/>
    <mergeCell ref="A40:G40"/>
    <mergeCell ref="B34:E34"/>
    <mergeCell ref="B28:E28"/>
    <mergeCell ref="B37:E37"/>
    <mergeCell ref="B32:E32"/>
    <mergeCell ref="B29:E29"/>
    <mergeCell ref="B22:E22"/>
    <mergeCell ref="B21:E21"/>
    <mergeCell ref="B27:E27"/>
    <mergeCell ref="B20:E20"/>
    <mergeCell ref="B30:E30"/>
    <mergeCell ref="B25:E25"/>
    <mergeCell ref="B23:E23"/>
    <mergeCell ref="B26:E26"/>
    <mergeCell ref="B31:E31"/>
    <mergeCell ref="B24:E24"/>
    <mergeCell ref="B49:D49"/>
    <mergeCell ref="B50:D50"/>
    <mergeCell ref="B51:D51"/>
    <mergeCell ref="B43:D43"/>
    <mergeCell ref="B44:D44"/>
    <mergeCell ref="B46:D46"/>
    <mergeCell ref="B47:D47"/>
    <mergeCell ref="B48:D48"/>
    <mergeCell ref="B45:D45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workbookViewId="0">
      <selection activeCell="I28" sqref="I28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7" x14ac:dyDescent="0.25">
      <c r="A1" s="3" t="s">
        <v>44</v>
      </c>
    </row>
    <row r="3" spans="1:7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7" x14ac:dyDescent="0.25">
      <c r="A4" s="126" t="s">
        <v>105</v>
      </c>
      <c r="B4" s="130" t="s">
        <v>45</v>
      </c>
      <c r="C4" s="21" t="s">
        <v>6</v>
      </c>
      <c r="D4" s="66">
        <v>1</v>
      </c>
      <c r="E4" s="68">
        <f>D4/D6</f>
        <v>3.8461538461538464E-2</v>
      </c>
      <c r="F4" s="63">
        <v>28000</v>
      </c>
      <c r="G4" s="69">
        <f>F4/F6</f>
        <v>6.5553812656568261E-2</v>
      </c>
    </row>
    <row r="5" spans="1:7" ht="15.75" thickBot="1" x14ac:dyDescent="0.3">
      <c r="A5" s="127"/>
      <c r="B5" s="131"/>
      <c r="C5" s="7" t="s">
        <v>5</v>
      </c>
      <c r="D5" s="54">
        <v>25</v>
      </c>
      <c r="E5" s="71">
        <f>D5/D6</f>
        <v>0.96153846153846156</v>
      </c>
      <c r="F5" s="61">
        <v>399130</v>
      </c>
      <c r="G5" s="70">
        <f>F5/F6</f>
        <v>0.93444618734343177</v>
      </c>
    </row>
    <row r="6" spans="1:7" ht="15.75" thickTop="1" x14ac:dyDescent="0.25">
      <c r="A6" s="127"/>
      <c r="B6" s="131"/>
      <c r="C6" s="22" t="s">
        <v>12</v>
      </c>
      <c r="D6" s="23">
        <f>D5+D4</f>
        <v>26</v>
      </c>
      <c r="E6" s="52">
        <f>D6/D10</f>
        <v>0.43333333333333335</v>
      </c>
      <c r="F6" s="24">
        <f>SUM(F4:F5)</f>
        <v>427130</v>
      </c>
      <c r="G6" s="52">
        <f>F6/F10</f>
        <v>0.53930283180387972</v>
      </c>
    </row>
    <row r="7" spans="1:7" x14ac:dyDescent="0.25">
      <c r="A7" s="128"/>
      <c r="B7" s="132" t="s">
        <v>34</v>
      </c>
      <c r="C7" s="25" t="s">
        <v>6</v>
      </c>
      <c r="D7" s="25">
        <f>'2021_3_cet'!E6</f>
        <v>9</v>
      </c>
      <c r="E7" s="67">
        <f>D7/D9</f>
        <v>0.26470588235294118</v>
      </c>
      <c r="F7" s="50">
        <f>'2021_3_cet'!F6:G6</f>
        <v>53147</v>
      </c>
      <c r="G7" s="26">
        <f>F7/F9</f>
        <v>0.14565850129085656</v>
      </c>
    </row>
    <row r="8" spans="1:7" ht="15.75" thickBot="1" x14ac:dyDescent="0.3">
      <c r="A8" s="128"/>
      <c r="B8" s="133"/>
      <c r="C8" s="27" t="s">
        <v>5</v>
      </c>
      <c r="D8" s="28">
        <f>'2021_3_cet'!E5</f>
        <v>25</v>
      </c>
      <c r="E8" s="29">
        <f>D8/D9</f>
        <v>0.73529411764705888</v>
      </c>
      <c r="F8" s="30">
        <f>'2021_3_cet'!F5:G5</f>
        <v>311727</v>
      </c>
      <c r="G8" s="29">
        <f>F8/F9</f>
        <v>0.85434149870914344</v>
      </c>
    </row>
    <row r="9" spans="1:7" ht="16.5" thickTop="1" thickBot="1" x14ac:dyDescent="0.3">
      <c r="A9" s="129"/>
      <c r="B9" s="134"/>
      <c r="C9" s="31" t="s">
        <v>12</v>
      </c>
      <c r="D9" s="32">
        <f>D7+D8</f>
        <v>34</v>
      </c>
      <c r="E9" s="33">
        <f>D9/D10</f>
        <v>0.56666666666666665</v>
      </c>
      <c r="F9" s="34">
        <f>F7+F8</f>
        <v>364874</v>
      </c>
      <c r="G9" s="33">
        <f>F9/F10</f>
        <v>0.46069716819612022</v>
      </c>
    </row>
    <row r="10" spans="1:7" ht="15.75" thickTop="1" x14ac:dyDescent="0.25">
      <c r="A10" s="35"/>
      <c r="B10" s="36" t="s">
        <v>19</v>
      </c>
      <c r="C10" s="35"/>
      <c r="D10" s="35">
        <f>D6+D9</f>
        <v>60</v>
      </c>
      <c r="E10" s="37">
        <v>1</v>
      </c>
      <c r="F10" s="38">
        <f>F9+F6</f>
        <v>792004</v>
      </c>
      <c r="G10" s="37">
        <v>1</v>
      </c>
    </row>
    <row r="11" spans="1:7" x14ac:dyDescent="0.25">
      <c r="A11" t="s">
        <v>20</v>
      </c>
    </row>
    <row r="13" spans="1:7" ht="40.5" customHeight="1" x14ac:dyDescent="0.25">
      <c r="A13" s="25"/>
      <c r="B13" s="135" t="s">
        <v>35</v>
      </c>
      <c r="C13" s="135"/>
      <c r="D13" s="135"/>
      <c r="E13" s="136" t="s">
        <v>46</v>
      </c>
      <c r="F13" s="136"/>
    </row>
    <row r="14" spans="1:7" ht="45.75" thickBot="1" x14ac:dyDescent="0.3">
      <c r="A14" s="18"/>
      <c r="B14" s="39" t="s">
        <v>21</v>
      </c>
      <c r="C14" s="20" t="s">
        <v>3</v>
      </c>
      <c r="D14" s="20" t="s">
        <v>18</v>
      </c>
      <c r="E14" s="20" t="s">
        <v>57</v>
      </c>
      <c r="F14" s="20" t="s">
        <v>18</v>
      </c>
    </row>
    <row r="15" spans="1:7" x14ac:dyDescent="0.25">
      <c r="A15" s="40" t="s">
        <v>106</v>
      </c>
      <c r="B15" s="62">
        <v>27</v>
      </c>
      <c r="C15" s="41">
        <v>75</v>
      </c>
      <c r="D15" s="63">
        <v>846094</v>
      </c>
      <c r="E15" s="64">
        <v>33</v>
      </c>
      <c r="F15" s="65">
        <v>571085</v>
      </c>
    </row>
    <row r="16" spans="1:7" ht="15.75" thickBot="1" x14ac:dyDescent="0.3">
      <c r="A16" s="42" t="s">
        <v>105</v>
      </c>
      <c r="B16" s="60">
        <v>14</v>
      </c>
      <c r="C16" s="54">
        <v>34</v>
      </c>
      <c r="D16" s="61">
        <v>364874</v>
      </c>
      <c r="E16" s="54">
        <v>26</v>
      </c>
      <c r="F16" s="61">
        <v>427130</v>
      </c>
    </row>
    <row r="17" spans="1:8" ht="27" thickTop="1" x14ac:dyDescent="0.25">
      <c r="A17" s="43" t="s">
        <v>22</v>
      </c>
      <c r="B17" s="44">
        <f>(B16-B15)/B15</f>
        <v>-0.48148148148148145</v>
      </c>
      <c r="C17" s="44">
        <f>(C16-C15)/C15</f>
        <v>-0.54666666666666663</v>
      </c>
      <c r="D17" s="44">
        <f>(D16-D15)/D15</f>
        <v>-0.56875477192841462</v>
      </c>
      <c r="E17" s="44">
        <f>(E16-E15)/E15</f>
        <v>-0.21212121212121213</v>
      </c>
      <c r="F17" s="45">
        <f>(F16-F15)/F15</f>
        <v>-0.25207280877627675</v>
      </c>
    </row>
    <row r="19" spans="1:8" x14ac:dyDescent="0.25">
      <c r="A19" s="97" t="s">
        <v>20</v>
      </c>
      <c r="B19" s="97"/>
      <c r="C19" s="97"/>
      <c r="D19" s="97"/>
      <c r="E19" s="97"/>
      <c r="F19" s="97"/>
      <c r="G19" s="97"/>
      <c r="H19" s="97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"/>
  <sheetViews>
    <sheetView workbookViewId="0">
      <selection sqref="A1:XFD1048576"/>
    </sheetView>
  </sheetViews>
  <sheetFormatPr defaultColWidth="9.140625" defaultRowHeight="15" x14ac:dyDescent="0.25"/>
  <cols>
    <col min="1" max="1" width="4.42578125" style="51" customWidth="1"/>
    <col min="2" max="2" width="46.28515625" style="47" customWidth="1"/>
    <col min="3" max="3" width="21.85546875" style="47" customWidth="1"/>
    <col min="4" max="4" width="11.5703125" style="46" customWidth="1"/>
    <col min="5" max="5" width="18" style="47" customWidth="1"/>
    <col min="6" max="6" width="13.7109375" style="48" customWidth="1"/>
    <col min="7" max="7" width="11.28515625" style="46" customWidth="1"/>
    <col min="8" max="8" width="13.140625" style="46" customWidth="1"/>
    <col min="9" max="16384" width="9.140625" style="46"/>
  </cols>
  <sheetData>
    <row r="1" spans="1:10" x14ac:dyDescent="0.25">
      <c r="A1" s="74" t="s">
        <v>32</v>
      </c>
      <c r="B1" s="72" t="s">
        <v>28</v>
      </c>
      <c r="C1" s="72" t="s">
        <v>27</v>
      </c>
      <c r="D1" s="50" t="s">
        <v>26</v>
      </c>
      <c r="E1" s="72" t="s">
        <v>29</v>
      </c>
      <c r="F1" s="53" t="s">
        <v>30</v>
      </c>
      <c r="G1" s="50" t="s">
        <v>31</v>
      </c>
      <c r="H1" s="50" t="s">
        <v>23</v>
      </c>
      <c r="I1" s="50" t="s">
        <v>24</v>
      </c>
      <c r="J1" s="50" t="s">
        <v>25</v>
      </c>
    </row>
    <row r="2" spans="1:10" ht="30" customHeight="1" x14ac:dyDescent="0.25">
      <c r="A2" s="74" t="s">
        <v>77</v>
      </c>
      <c r="B2" s="89" t="s">
        <v>109</v>
      </c>
      <c r="C2" s="47" t="s">
        <v>110</v>
      </c>
      <c r="D2" s="50" t="s">
        <v>5</v>
      </c>
      <c r="E2" s="72" t="s">
        <v>111</v>
      </c>
      <c r="F2" s="53">
        <v>40003469216</v>
      </c>
      <c r="G2" s="50">
        <v>40529</v>
      </c>
      <c r="H2" s="50">
        <v>1</v>
      </c>
      <c r="I2" s="50">
        <v>1</v>
      </c>
      <c r="J2" s="50">
        <v>1</v>
      </c>
    </row>
    <row r="3" spans="1:10" x14ac:dyDescent="0.25">
      <c r="A3" s="74" t="s">
        <v>79</v>
      </c>
      <c r="B3" s="87" t="s">
        <v>112</v>
      </c>
      <c r="C3" s="72" t="s">
        <v>113</v>
      </c>
      <c r="D3" s="50" t="s">
        <v>5</v>
      </c>
      <c r="E3" s="72" t="s">
        <v>114</v>
      </c>
      <c r="F3" s="53">
        <v>40003612810</v>
      </c>
      <c r="G3" s="50">
        <v>36027</v>
      </c>
      <c r="H3" s="50">
        <v>1</v>
      </c>
      <c r="I3" s="50">
        <v>1</v>
      </c>
      <c r="J3" s="50">
        <v>0</v>
      </c>
    </row>
    <row r="4" spans="1:10" x14ac:dyDescent="0.25">
      <c r="A4" s="137" t="s">
        <v>92</v>
      </c>
      <c r="B4" s="139" t="s">
        <v>115</v>
      </c>
      <c r="C4" s="72" t="s">
        <v>116</v>
      </c>
      <c r="D4" s="50" t="s">
        <v>138</v>
      </c>
      <c r="E4" s="72" t="s">
        <v>139</v>
      </c>
      <c r="F4" s="53">
        <v>40003592976</v>
      </c>
      <c r="G4" s="50">
        <v>391</v>
      </c>
      <c r="H4" s="50">
        <v>1</v>
      </c>
      <c r="I4" s="50">
        <v>1</v>
      </c>
      <c r="J4" s="50">
        <v>1</v>
      </c>
    </row>
    <row r="5" spans="1:10" ht="15" customHeight="1" x14ac:dyDescent="0.25">
      <c r="A5" s="142"/>
      <c r="B5" s="140"/>
      <c r="C5" s="72" t="s">
        <v>117</v>
      </c>
      <c r="D5" s="50" t="s">
        <v>137</v>
      </c>
      <c r="E5" s="72" t="s">
        <v>140</v>
      </c>
      <c r="F5" s="53">
        <v>40003017441</v>
      </c>
      <c r="G5" s="50">
        <v>7875</v>
      </c>
      <c r="H5" s="50">
        <v>1</v>
      </c>
      <c r="I5" s="50">
        <v>1</v>
      </c>
      <c r="J5" s="50">
        <v>1</v>
      </c>
    </row>
    <row r="6" spans="1:10" ht="30" x14ac:dyDescent="0.25">
      <c r="A6" s="142"/>
      <c r="B6" s="140"/>
      <c r="C6" s="72" t="s">
        <v>118</v>
      </c>
      <c r="D6" s="50" t="s">
        <v>136</v>
      </c>
      <c r="E6" s="72" t="s">
        <v>140</v>
      </c>
      <c r="F6" s="53">
        <v>40003017441</v>
      </c>
      <c r="G6" s="50">
        <v>1306</v>
      </c>
      <c r="H6" s="50">
        <v>1</v>
      </c>
      <c r="I6" s="50">
        <v>1</v>
      </c>
      <c r="J6" s="50">
        <v>1</v>
      </c>
    </row>
    <row r="7" spans="1:10" ht="30" x14ac:dyDescent="0.25">
      <c r="A7" s="142"/>
      <c r="B7" s="140"/>
      <c r="C7" s="72" t="s">
        <v>119</v>
      </c>
      <c r="D7" s="50" t="s">
        <v>135</v>
      </c>
      <c r="E7" s="72" t="s">
        <v>141</v>
      </c>
      <c r="F7" s="53">
        <v>43203003460</v>
      </c>
      <c r="G7" s="50">
        <v>813</v>
      </c>
      <c r="H7" s="50">
        <v>1</v>
      </c>
      <c r="I7" s="50">
        <v>1</v>
      </c>
      <c r="J7" s="50">
        <v>1</v>
      </c>
    </row>
    <row r="8" spans="1:10" ht="30" customHeight="1" x14ac:dyDescent="0.25">
      <c r="A8" s="142"/>
      <c r="B8" s="140"/>
      <c r="C8" s="72" t="s">
        <v>120</v>
      </c>
      <c r="D8" s="50" t="s">
        <v>134</v>
      </c>
      <c r="E8" s="72" t="s">
        <v>142</v>
      </c>
      <c r="F8" s="53">
        <v>42403012397</v>
      </c>
      <c r="G8" s="50">
        <v>4014</v>
      </c>
      <c r="H8" s="50">
        <v>1</v>
      </c>
      <c r="I8" s="50">
        <v>1</v>
      </c>
      <c r="J8" s="50">
        <v>1</v>
      </c>
    </row>
    <row r="9" spans="1:10" x14ac:dyDescent="0.25">
      <c r="A9" s="142"/>
      <c r="B9" s="140"/>
      <c r="C9" s="72" t="s">
        <v>121</v>
      </c>
      <c r="D9" s="50" t="s">
        <v>133</v>
      </c>
      <c r="E9" s="72" t="s">
        <v>143</v>
      </c>
      <c r="F9" s="53">
        <v>40003440742</v>
      </c>
      <c r="G9" s="50">
        <v>1881</v>
      </c>
      <c r="H9" s="50">
        <v>1</v>
      </c>
      <c r="I9" s="50">
        <v>1</v>
      </c>
      <c r="J9" s="50">
        <v>1</v>
      </c>
    </row>
    <row r="10" spans="1:10" ht="30" x14ac:dyDescent="0.25">
      <c r="A10" s="142"/>
      <c r="B10" s="140"/>
      <c r="C10" s="72" t="s">
        <v>122</v>
      </c>
      <c r="D10" s="50" t="s">
        <v>132</v>
      </c>
      <c r="E10" s="72" t="s">
        <v>139</v>
      </c>
      <c r="F10" s="53">
        <v>40003592976</v>
      </c>
      <c r="G10" s="50">
        <v>979</v>
      </c>
      <c r="H10" s="50">
        <v>1</v>
      </c>
      <c r="I10" s="50">
        <v>1</v>
      </c>
      <c r="J10" s="50">
        <v>1</v>
      </c>
    </row>
    <row r="11" spans="1:10" x14ac:dyDescent="0.25">
      <c r="A11" s="142"/>
      <c r="B11" s="140"/>
      <c r="C11" s="72" t="s">
        <v>123</v>
      </c>
      <c r="D11" s="50" t="s">
        <v>132</v>
      </c>
      <c r="E11" s="72" t="s">
        <v>139</v>
      </c>
      <c r="F11" s="53">
        <v>40003592976</v>
      </c>
      <c r="G11" s="50">
        <v>906</v>
      </c>
      <c r="H11" s="50">
        <v>1</v>
      </c>
      <c r="I11" s="50">
        <v>1</v>
      </c>
      <c r="J11" s="50">
        <v>1</v>
      </c>
    </row>
    <row r="12" spans="1:10" ht="45" x14ac:dyDescent="0.25">
      <c r="A12" s="142"/>
      <c r="B12" s="140"/>
      <c r="C12" s="72" t="s">
        <v>124</v>
      </c>
      <c r="D12" s="50" t="s">
        <v>131</v>
      </c>
      <c r="E12" s="72" t="s">
        <v>139</v>
      </c>
      <c r="F12" s="53">
        <v>40003592976</v>
      </c>
      <c r="G12" s="50">
        <v>290</v>
      </c>
      <c r="H12" s="50">
        <v>1</v>
      </c>
      <c r="I12" s="50">
        <v>1</v>
      </c>
      <c r="J12" s="50">
        <v>1</v>
      </c>
    </row>
    <row r="13" spans="1:10" ht="30" x14ac:dyDescent="0.25">
      <c r="A13" s="142"/>
      <c r="B13" s="140"/>
      <c r="C13" s="72" t="s">
        <v>125</v>
      </c>
      <c r="D13" s="50" t="s">
        <v>130</v>
      </c>
      <c r="E13" s="72" t="s">
        <v>139</v>
      </c>
      <c r="F13" s="53">
        <v>40003592976</v>
      </c>
      <c r="G13" s="50">
        <v>2068</v>
      </c>
      <c r="H13" s="50">
        <v>1</v>
      </c>
      <c r="I13" s="50">
        <v>1</v>
      </c>
      <c r="J13" s="50">
        <v>1</v>
      </c>
    </row>
    <row r="14" spans="1:10" ht="30" x14ac:dyDescent="0.25">
      <c r="A14" s="142"/>
      <c r="B14" s="140"/>
      <c r="C14" s="72" t="s">
        <v>126</v>
      </c>
      <c r="D14" s="50" t="s">
        <v>129</v>
      </c>
      <c r="E14" s="72" t="s">
        <v>139</v>
      </c>
      <c r="F14" s="53">
        <v>40003592976</v>
      </c>
      <c r="G14" s="50">
        <v>2812</v>
      </c>
      <c r="H14" s="50">
        <v>1</v>
      </c>
      <c r="I14" s="50">
        <v>1</v>
      </c>
      <c r="J14" s="50">
        <v>1</v>
      </c>
    </row>
    <row r="15" spans="1:10" ht="30" x14ac:dyDescent="0.25">
      <c r="A15" s="138"/>
      <c r="B15" s="141"/>
      <c r="C15" s="72" t="s">
        <v>127</v>
      </c>
      <c r="D15" s="50" t="s">
        <v>128</v>
      </c>
      <c r="E15" s="72" t="s">
        <v>143</v>
      </c>
      <c r="F15" s="53">
        <v>40003440742</v>
      </c>
      <c r="G15" s="50">
        <v>419</v>
      </c>
      <c r="H15" s="50">
        <v>1</v>
      </c>
      <c r="I15" s="50">
        <v>1</v>
      </c>
      <c r="J15" s="50">
        <v>1</v>
      </c>
    </row>
    <row r="16" spans="1:10" ht="30" x14ac:dyDescent="0.25">
      <c r="A16" s="85" t="s">
        <v>93</v>
      </c>
      <c r="B16" s="79" t="s">
        <v>144</v>
      </c>
      <c r="C16" s="72" t="s">
        <v>145</v>
      </c>
      <c r="D16" s="50" t="s">
        <v>5</v>
      </c>
      <c r="E16" s="72" t="s">
        <v>111</v>
      </c>
      <c r="F16" s="53">
        <v>40003469216</v>
      </c>
      <c r="G16" s="50">
        <v>36413</v>
      </c>
      <c r="H16" s="50">
        <v>0</v>
      </c>
      <c r="I16" s="50">
        <v>0</v>
      </c>
      <c r="J16" s="50">
        <v>1</v>
      </c>
    </row>
    <row r="17" spans="1:10" ht="30" x14ac:dyDescent="0.25">
      <c r="A17" s="85" t="s">
        <v>94</v>
      </c>
      <c r="B17" s="79" t="s">
        <v>146</v>
      </c>
      <c r="C17" s="72" t="s">
        <v>145</v>
      </c>
      <c r="D17" s="50" t="s">
        <v>5</v>
      </c>
      <c r="E17" s="72" t="s">
        <v>147</v>
      </c>
      <c r="F17" s="53">
        <v>40003676101</v>
      </c>
      <c r="G17" s="50">
        <v>15664</v>
      </c>
      <c r="H17" s="50">
        <v>1</v>
      </c>
      <c r="I17" s="50">
        <v>0</v>
      </c>
      <c r="J17" s="50">
        <v>1</v>
      </c>
    </row>
    <row r="18" spans="1:10" ht="45" x14ac:dyDescent="0.25">
      <c r="A18" s="85" t="s">
        <v>80</v>
      </c>
      <c r="B18" s="84" t="s">
        <v>148</v>
      </c>
      <c r="C18" s="72" t="s">
        <v>149</v>
      </c>
      <c r="D18" s="50" t="s">
        <v>131</v>
      </c>
      <c r="E18" s="72" t="s">
        <v>101</v>
      </c>
      <c r="F18" s="53">
        <v>40003166842</v>
      </c>
      <c r="G18" s="50">
        <v>42000</v>
      </c>
      <c r="H18" s="50">
        <v>1</v>
      </c>
      <c r="I18" s="50">
        <v>0</v>
      </c>
      <c r="J18" s="50">
        <v>0</v>
      </c>
    </row>
    <row r="19" spans="1:10" x14ac:dyDescent="0.25">
      <c r="A19" s="137" t="s">
        <v>81</v>
      </c>
      <c r="B19" s="143" t="s">
        <v>150</v>
      </c>
      <c r="C19" s="72" t="s">
        <v>151</v>
      </c>
      <c r="D19" s="50" t="s">
        <v>5</v>
      </c>
      <c r="E19" s="72" t="s">
        <v>152</v>
      </c>
      <c r="F19" s="53">
        <v>53603044381</v>
      </c>
      <c r="G19" s="50">
        <v>3124</v>
      </c>
      <c r="H19" s="50">
        <v>1</v>
      </c>
      <c r="I19" s="50">
        <v>1</v>
      </c>
      <c r="J19" s="50">
        <v>1</v>
      </c>
    </row>
    <row r="20" spans="1:10" x14ac:dyDescent="0.25">
      <c r="A20" s="142"/>
      <c r="B20" s="144"/>
      <c r="C20" s="72" t="s">
        <v>151</v>
      </c>
      <c r="D20" s="50" t="s">
        <v>5</v>
      </c>
      <c r="E20" s="72" t="s">
        <v>153</v>
      </c>
      <c r="F20" s="53">
        <v>8088012002</v>
      </c>
      <c r="G20" s="50">
        <v>3000</v>
      </c>
      <c r="H20" s="50">
        <v>1</v>
      </c>
      <c r="I20" s="50">
        <v>1</v>
      </c>
      <c r="J20" s="50">
        <v>1</v>
      </c>
    </row>
    <row r="21" spans="1:10" x14ac:dyDescent="0.25">
      <c r="A21" s="138"/>
      <c r="B21" s="145"/>
      <c r="C21" s="72" t="s">
        <v>151</v>
      </c>
      <c r="D21" s="50" t="s">
        <v>5</v>
      </c>
      <c r="E21" s="72" t="s">
        <v>154</v>
      </c>
      <c r="F21" s="53">
        <v>40003156702</v>
      </c>
      <c r="G21" s="50">
        <v>29318</v>
      </c>
      <c r="H21" s="50">
        <v>1</v>
      </c>
      <c r="I21" s="50">
        <v>1</v>
      </c>
      <c r="J21" s="50">
        <v>1</v>
      </c>
    </row>
    <row r="22" spans="1:10" ht="165" x14ac:dyDescent="0.25">
      <c r="A22" s="85" t="s">
        <v>82</v>
      </c>
      <c r="B22" s="79" t="s">
        <v>155</v>
      </c>
      <c r="C22" s="72" t="s">
        <v>156</v>
      </c>
      <c r="D22" s="50" t="s">
        <v>157</v>
      </c>
      <c r="E22" s="72" t="s">
        <v>158</v>
      </c>
      <c r="F22" s="53">
        <v>43601017423</v>
      </c>
      <c r="G22" s="50">
        <v>3000</v>
      </c>
      <c r="H22" s="50">
        <v>1</v>
      </c>
      <c r="I22" s="50">
        <v>1</v>
      </c>
      <c r="J22" s="50">
        <v>1</v>
      </c>
    </row>
    <row r="23" spans="1:10" ht="30" x14ac:dyDescent="0.25">
      <c r="A23" s="146" t="s">
        <v>83</v>
      </c>
      <c r="B23" s="125" t="s">
        <v>159</v>
      </c>
      <c r="C23" s="72" t="s">
        <v>161</v>
      </c>
      <c r="D23" s="50" t="s">
        <v>135</v>
      </c>
      <c r="E23" s="72" t="s">
        <v>166</v>
      </c>
      <c r="F23" s="53">
        <v>40003034051</v>
      </c>
      <c r="G23" s="50">
        <v>2117</v>
      </c>
      <c r="H23" s="50">
        <v>1</v>
      </c>
      <c r="I23" s="50">
        <v>0</v>
      </c>
      <c r="J23" s="50">
        <v>0</v>
      </c>
    </row>
    <row r="24" spans="1:10" ht="60" x14ac:dyDescent="0.25">
      <c r="A24" s="146"/>
      <c r="B24" s="125"/>
      <c r="C24" s="72" t="s">
        <v>162</v>
      </c>
      <c r="D24" s="50" t="s">
        <v>164</v>
      </c>
      <c r="E24" s="72" t="s">
        <v>167</v>
      </c>
      <c r="F24" s="53">
        <v>40003113629</v>
      </c>
      <c r="G24" s="50">
        <v>6167</v>
      </c>
      <c r="H24" s="50">
        <v>1</v>
      </c>
      <c r="I24" s="50">
        <v>0</v>
      </c>
      <c r="J24" s="50">
        <v>0</v>
      </c>
    </row>
    <row r="25" spans="1:10" ht="30" x14ac:dyDescent="0.25">
      <c r="A25" s="146"/>
      <c r="B25" s="125"/>
      <c r="C25" s="72" t="s">
        <v>163</v>
      </c>
      <c r="D25" s="50" t="s">
        <v>165</v>
      </c>
      <c r="E25" s="72" t="s">
        <v>168</v>
      </c>
      <c r="F25" s="53">
        <v>41503028291</v>
      </c>
      <c r="G25" s="50">
        <v>5026</v>
      </c>
      <c r="H25" s="50">
        <v>1</v>
      </c>
      <c r="I25" s="50">
        <v>0</v>
      </c>
      <c r="J25" s="50">
        <v>0</v>
      </c>
    </row>
    <row r="26" spans="1:10" x14ac:dyDescent="0.25">
      <c r="A26" s="85" t="s">
        <v>84</v>
      </c>
      <c r="B26" s="84" t="s">
        <v>99</v>
      </c>
      <c r="C26" s="72" t="s">
        <v>169</v>
      </c>
      <c r="D26" s="50" t="s">
        <v>128</v>
      </c>
      <c r="E26" s="72" t="s">
        <v>139</v>
      </c>
      <c r="F26" s="53">
        <v>40003592976</v>
      </c>
      <c r="G26" s="50">
        <v>41999</v>
      </c>
      <c r="H26" s="50">
        <v>1</v>
      </c>
      <c r="I26" s="50">
        <v>1</v>
      </c>
      <c r="J26" s="50">
        <v>1</v>
      </c>
    </row>
    <row r="27" spans="1:10" x14ac:dyDescent="0.25">
      <c r="A27" s="85" t="s">
        <v>85</v>
      </c>
      <c r="B27" s="84" t="s">
        <v>160</v>
      </c>
      <c r="C27" s="72" t="s">
        <v>170</v>
      </c>
      <c r="D27" s="50" t="s">
        <v>132</v>
      </c>
      <c r="E27" s="72" t="s">
        <v>171</v>
      </c>
      <c r="F27" s="53">
        <v>43201007398</v>
      </c>
      <c r="G27" s="50">
        <v>1632</v>
      </c>
      <c r="H27" s="50">
        <v>0</v>
      </c>
      <c r="I27" s="50">
        <v>1</v>
      </c>
      <c r="J27" s="50">
        <v>1</v>
      </c>
    </row>
    <row r="28" spans="1:10" ht="60" x14ac:dyDescent="0.25">
      <c r="A28" s="88" t="s">
        <v>86</v>
      </c>
      <c r="B28" s="147" t="s">
        <v>172</v>
      </c>
      <c r="C28" s="72" t="s">
        <v>173</v>
      </c>
      <c r="D28" s="50" t="s">
        <v>5</v>
      </c>
      <c r="E28" s="72" t="s">
        <v>174</v>
      </c>
      <c r="F28" s="53">
        <v>42403012397</v>
      </c>
      <c r="G28" s="50">
        <v>32190</v>
      </c>
      <c r="H28" s="50">
        <v>1</v>
      </c>
      <c r="I28" s="50">
        <v>1</v>
      </c>
      <c r="J28" s="50">
        <v>1</v>
      </c>
    </row>
    <row r="29" spans="1:10" ht="30" x14ac:dyDescent="0.25">
      <c r="A29" s="88" t="s">
        <v>87</v>
      </c>
      <c r="B29" s="79" t="s">
        <v>175</v>
      </c>
      <c r="C29" s="72" t="s">
        <v>145</v>
      </c>
      <c r="D29" s="50" t="s">
        <v>5</v>
      </c>
      <c r="E29" s="72" t="s">
        <v>111</v>
      </c>
      <c r="F29" s="53">
        <v>40003469216</v>
      </c>
      <c r="G29" s="50">
        <v>38770</v>
      </c>
      <c r="H29" s="50">
        <v>1</v>
      </c>
      <c r="I29" s="50">
        <v>1</v>
      </c>
      <c r="J29" s="50">
        <v>1</v>
      </c>
    </row>
    <row r="30" spans="1:10" ht="30" x14ac:dyDescent="0.25">
      <c r="A30" s="148" t="s">
        <v>88</v>
      </c>
      <c r="B30" s="149" t="s">
        <v>176</v>
      </c>
      <c r="C30" s="72" t="s">
        <v>177</v>
      </c>
      <c r="D30" s="50" t="s">
        <v>137</v>
      </c>
      <c r="E30" s="72" t="s">
        <v>101</v>
      </c>
      <c r="F30" s="53">
        <v>40003166842</v>
      </c>
      <c r="G30" s="50">
        <v>1379</v>
      </c>
      <c r="H30" s="50">
        <v>1</v>
      </c>
      <c r="I30" s="50">
        <v>1</v>
      </c>
      <c r="J30" s="50">
        <v>1</v>
      </c>
    </row>
    <row r="31" spans="1:10" ht="30" x14ac:dyDescent="0.25">
      <c r="A31" s="148"/>
      <c r="B31" s="149"/>
      <c r="C31" s="72" t="s">
        <v>178</v>
      </c>
      <c r="D31" s="50" t="s">
        <v>134</v>
      </c>
      <c r="E31" s="72" t="s">
        <v>174</v>
      </c>
      <c r="F31" s="53">
        <v>42403012397</v>
      </c>
      <c r="G31" s="50">
        <v>699</v>
      </c>
      <c r="H31" s="50">
        <v>1</v>
      </c>
      <c r="I31" s="50">
        <v>1</v>
      </c>
      <c r="J31" s="50">
        <v>1</v>
      </c>
    </row>
    <row r="32" spans="1:10" x14ac:dyDescent="0.25">
      <c r="A32" s="148"/>
      <c r="B32" s="149"/>
      <c r="C32" s="72" t="s">
        <v>179</v>
      </c>
      <c r="D32" s="50" t="s">
        <v>183</v>
      </c>
      <c r="E32" s="72" t="s">
        <v>101</v>
      </c>
      <c r="F32" s="53">
        <v>40003166842</v>
      </c>
      <c r="G32" s="50">
        <v>302</v>
      </c>
      <c r="H32" s="50">
        <v>1</v>
      </c>
      <c r="I32" s="50">
        <v>1</v>
      </c>
      <c r="J32" s="50">
        <v>1</v>
      </c>
    </row>
    <row r="33" spans="1:10" x14ac:dyDescent="0.25">
      <c r="A33" s="148"/>
      <c r="B33" s="149"/>
      <c r="C33" s="72" t="s">
        <v>180</v>
      </c>
      <c r="D33" s="50" t="s">
        <v>128</v>
      </c>
      <c r="E33" s="72" t="s">
        <v>139</v>
      </c>
      <c r="F33" s="53">
        <v>40003592976</v>
      </c>
      <c r="G33" s="50">
        <v>222</v>
      </c>
      <c r="H33" s="50">
        <v>1</v>
      </c>
      <c r="I33" s="50">
        <v>1</v>
      </c>
      <c r="J33" s="50">
        <v>1</v>
      </c>
    </row>
    <row r="34" spans="1:10" ht="30" x14ac:dyDescent="0.25">
      <c r="A34" s="148"/>
      <c r="B34" s="149"/>
      <c r="C34" s="72" t="s">
        <v>181</v>
      </c>
      <c r="D34" s="50" t="s">
        <v>135</v>
      </c>
      <c r="E34" s="72" t="s">
        <v>72</v>
      </c>
      <c r="F34" s="53">
        <v>44101001966</v>
      </c>
      <c r="G34" s="50">
        <v>609</v>
      </c>
      <c r="H34" s="50">
        <v>1</v>
      </c>
      <c r="I34" s="50">
        <v>1</v>
      </c>
      <c r="J34" s="50">
        <v>1</v>
      </c>
    </row>
    <row r="35" spans="1:10" ht="30" x14ac:dyDescent="0.25">
      <c r="A35" s="148"/>
      <c r="B35" s="149"/>
      <c r="C35" s="72" t="s">
        <v>182</v>
      </c>
      <c r="D35" s="50" t="s">
        <v>129</v>
      </c>
      <c r="E35" s="72" t="s">
        <v>101</v>
      </c>
      <c r="F35" s="53">
        <v>40003166842</v>
      </c>
      <c r="G35" s="50">
        <v>933</v>
      </c>
      <c r="H35" s="50">
        <v>1</v>
      </c>
      <c r="I35" s="50">
        <v>1</v>
      </c>
      <c r="J35" s="50">
        <v>1</v>
      </c>
    </row>
  </sheetData>
  <autoFilter ref="A1:J35" xr:uid="{00000000-0009-0000-0000-000002000000}"/>
  <mergeCells count="8">
    <mergeCell ref="B30:B35"/>
    <mergeCell ref="A30:A35"/>
    <mergeCell ref="B4:B15"/>
    <mergeCell ref="A4:A15"/>
    <mergeCell ref="B19:B21"/>
    <mergeCell ref="A19:A21"/>
    <mergeCell ref="B23:B25"/>
    <mergeCell ref="A23:A25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1"/>
  <sheetViews>
    <sheetView topLeftCell="A22" workbookViewId="0">
      <selection activeCell="I46" sqref="I46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97" t="s">
        <v>53</v>
      </c>
      <c r="B23" s="97"/>
      <c r="C23" s="97"/>
      <c r="D23" s="97"/>
      <c r="E23" s="97"/>
      <c r="F23" s="97"/>
      <c r="G23" s="97"/>
      <c r="H23" s="97"/>
      <c r="I23" s="97"/>
    </row>
    <row r="28" spans="1:9" ht="105.75" thickBot="1" x14ac:dyDescent="0.3">
      <c r="A28" s="7"/>
      <c r="B28" s="13" t="s">
        <v>38</v>
      </c>
      <c r="C28" s="13" t="s">
        <v>39</v>
      </c>
      <c r="D28" s="13" t="s">
        <v>21</v>
      </c>
    </row>
    <row r="29" spans="1:9" ht="15.75" thickTop="1" x14ac:dyDescent="0.25">
      <c r="A29" s="25" t="s">
        <v>36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37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41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42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43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48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47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59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58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60</v>
      </c>
      <c r="B40" s="25">
        <v>68</v>
      </c>
      <c r="C40" s="25">
        <v>2</v>
      </c>
      <c r="D40" s="25">
        <v>50</v>
      </c>
    </row>
    <row r="41" spans="1:4" x14ac:dyDescent="0.25">
      <c r="A41" s="76" t="s">
        <v>62</v>
      </c>
      <c r="B41" s="76">
        <v>59</v>
      </c>
      <c r="C41" s="76">
        <v>4</v>
      </c>
      <c r="D41" s="76">
        <v>23</v>
      </c>
    </row>
    <row r="42" spans="1:4" x14ac:dyDescent="0.25">
      <c r="A42" s="76" t="s">
        <v>63</v>
      </c>
      <c r="B42" s="25">
        <v>33</v>
      </c>
      <c r="C42" s="25">
        <v>0</v>
      </c>
      <c r="D42" s="25">
        <v>21</v>
      </c>
    </row>
    <row r="43" spans="1:4" x14ac:dyDescent="0.25">
      <c r="A43" s="76" t="s">
        <v>64</v>
      </c>
      <c r="B43" s="76">
        <v>49</v>
      </c>
      <c r="C43" s="76">
        <v>7</v>
      </c>
      <c r="D43" s="76">
        <v>22</v>
      </c>
    </row>
    <row r="44" spans="1:4" x14ac:dyDescent="0.25">
      <c r="A44" s="76" t="s">
        <v>65</v>
      </c>
      <c r="B44" s="25">
        <v>54</v>
      </c>
      <c r="C44" s="25">
        <v>1</v>
      </c>
      <c r="D44" s="25">
        <v>41</v>
      </c>
    </row>
    <row r="45" spans="1:4" x14ac:dyDescent="0.25">
      <c r="A45" s="76" t="s">
        <v>70</v>
      </c>
      <c r="B45" s="76">
        <v>40</v>
      </c>
      <c r="C45" s="76">
        <v>1</v>
      </c>
      <c r="D45" s="76">
        <v>22</v>
      </c>
    </row>
    <row r="46" spans="1:4" x14ac:dyDescent="0.25">
      <c r="A46" s="76" t="s">
        <v>71</v>
      </c>
      <c r="B46" s="25">
        <v>11</v>
      </c>
      <c r="C46" s="25">
        <v>2</v>
      </c>
      <c r="D46" s="25">
        <v>4</v>
      </c>
    </row>
    <row r="47" spans="1:4" x14ac:dyDescent="0.25">
      <c r="A47" s="76" t="s">
        <v>73</v>
      </c>
      <c r="B47" s="76">
        <v>64</v>
      </c>
      <c r="C47" s="76">
        <v>11</v>
      </c>
      <c r="D47" s="76">
        <v>27</v>
      </c>
    </row>
    <row r="48" spans="1:4" x14ac:dyDescent="0.25">
      <c r="A48" s="76" t="s">
        <v>74</v>
      </c>
      <c r="B48" s="25">
        <v>45</v>
      </c>
      <c r="C48" s="25">
        <v>1</v>
      </c>
      <c r="D48" s="25">
        <v>30</v>
      </c>
    </row>
    <row r="49" spans="1:4" x14ac:dyDescent="0.25">
      <c r="A49" s="76" t="s">
        <v>75</v>
      </c>
      <c r="B49" s="76">
        <v>32</v>
      </c>
      <c r="C49" s="76">
        <v>1</v>
      </c>
      <c r="D49" s="76">
        <v>16</v>
      </c>
    </row>
    <row r="50" spans="1:4" x14ac:dyDescent="0.25">
      <c r="A50" s="76" t="s">
        <v>97</v>
      </c>
      <c r="B50" s="25">
        <v>25</v>
      </c>
      <c r="C50" s="25">
        <v>7</v>
      </c>
      <c r="D50" s="25">
        <v>9</v>
      </c>
    </row>
    <row r="51" spans="1:4" x14ac:dyDescent="0.25">
      <c r="A51" s="76" t="s">
        <v>107</v>
      </c>
      <c r="B51" s="25">
        <v>25</v>
      </c>
      <c r="C51" s="25">
        <v>9</v>
      </c>
      <c r="D51" s="25">
        <v>14</v>
      </c>
    </row>
  </sheetData>
  <mergeCells count="1">
    <mergeCell ref="A23:I23"/>
  </mergeCells>
  <conditionalFormatting sqref="C29:C49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{BA9B65D1-13C7-4C73-9311-9BD064200E57}</x14:id>
        </ext>
      </extLs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29:D49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{94325ECC-84B1-402D-ACD0-8273B58972CB}</x14:id>
        </ext>
      </extLst>
    </cfRule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B29:B50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{BE51DAC7-B104-40B9-A950-D812788E3A91}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C29:C50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{39B06717-089B-4057-9A06-AE7E739A8BA6}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29:D50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{FCBD1ACF-4CFA-45B7-BC99-A91A445BD0BE}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B29:B51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{7B9093CB-DD81-47E8-A86B-33D172F9C3F2}</x14:id>
        </ext>
      </extLst>
    </cfRule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29:C51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{9D4D36C2-644E-4092-AC6B-8C4D89D77546}</x14:id>
        </ext>
      </extLst>
    </cfRule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29:D51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{113746D5-52E3-4153-8D96-3286127110D2}</x14:id>
        </ext>
      </extLst>
    </cfRule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9B65D1-13C7-4C73-9311-9BD064200E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C29:C49</xm:sqref>
        </x14:conditionalFormatting>
        <x14:conditionalFormatting xmlns:xm="http://schemas.microsoft.com/office/excel/2006/main">
          <x14:cfRule type="dataBar" id="{94325ECC-84B1-402D-ACD0-8273B58972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D29:D49</xm:sqref>
        </x14:conditionalFormatting>
        <x14:conditionalFormatting xmlns:xm="http://schemas.microsoft.com/office/excel/2006/main">
          <x14:cfRule type="dataBar" id="{BE51DAC7-B104-40B9-A950-D812788E3A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B29:B50</xm:sqref>
        </x14:conditionalFormatting>
        <x14:conditionalFormatting xmlns:xm="http://schemas.microsoft.com/office/excel/2006/main">
          <x14:cfRule type="dataBar" id="{39B06717-089B-4057-9A06-AE7E739A8B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C29:C50</xm:sqref>
        </x14:conditionalFormatting>
        <x14:conditionalFormatting xmlns:xm="http://schemas.microsoft.com/office/excel/2006/main">
          <x14:cfRule type="dataBar" id="{FCBD1ACF-4CFA-45B7-BC99-A91A445BD0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D29:D50</xm:sqref>
        </x14:conditionalFormatting>
        <x14:conditionalFormatting xmlns:xm="http://schemas.microsoft.com/office/excel/2006/main">
          <x14:cfRule type="dataBar" id="{7B9093CB-DD81-47E8-A86B-33D172F9C3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B29:B51</xm:sqref>
        </x14:conditionalFormatting>
        <x14:conditionalFormatting xmlns:xm="http://schemas.microsoft.com/office/excel/2006/main">
          <x14:cfRule type="dataBar" id="{9D4D36C2-644E-4092-AC6B-8C4D89D775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C29:C51</xm:sqref>
        </x14:conditionalFormatting>
        <x14:conditionalFormatting xmlns:xm="http://schemas.microsoft.com/office/excel/2006/main">
          <x14:cfRule type="dataBar" id="{113746D5-52E3-4153-8D96-3286127110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3"/>
  <sheetViews>
    <sheetView topLeftCell="A25" workbookViewId="0">
      <selection activeCell="H53" sqref="H52:H53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97" t="s">
        <v>53</v>
      </c>
      <c r="B28" s="97"/>
      <c r="C28" s="97"/>
      <c r="D28" s="97"/>
      <c r="E28" s="97"/>
      <c r="F28" s="97"/>
      <c r="G28" s="97"/>
      <c r="H28" s="97"/>
      <c r="I28" s="97"/>
    </row>
    <row r="30" spans="1:9" ht="105.75" thickBot="1" x14ac:dyDescent="0.3">
      <c r="A30" s="7"/>
      <c r="B30" s="13" t="s">
        <v>38</v>
      </c>
      <c r="C30" s="13" t="s">
        <v>39</v>
      </c>
      <c r="D30" s="13" t="s">
        <v>40</v>
      </c>
    </row>
    <row r="31" spans="1:9" ht="15.75" thickTop="1" x14ac:dyDescent="0.25">
      <c r="A31" s="25" t="s">
        <v>36</v>
      </c>
      <c r="B31" s="50">
        <v>824017</v>
      </c>
      <c r="C31" s="50">
        <v>330713</v>
      </c>
      <c r="D31" s="50">
        <v>9869</v>
      </c>
    </row>
    <row r="32" spans="1:9" x14ac:dyDescent="0.25">
      <c r="A32" s="25" t="s">
        <v>37</v>
      </c>
      <c r="B32" s="50">
        <v>398281</v>
      </c>
      <c r="C32" s="50">
        <v>19754</v>
      </c>
      <c r="D32" s="50">
        <v>7334</v>
      </c>
    </row>
    <row r="33" spans="1:4" x14ac:dyDescent="0.25">
      <c r="A33" s="25" t="s">
        <v>41</v>
      </c>
      <c r="B33" s="50">
        <v>548749.01</v>
      </c>
      <c r="C33" s="50">
        <v>17317</v>
      </c>
      <c r="D33" s="50">
        <v>7754.33</v>
      </c>
    </row>
    <row r="34" spans="1:4" x14ac:dyDescent="0.25">
      <c r="A34" s="25" t="s">
        <v>42</v>
      </c>
      <c r="B34" s="50">
        <v>2061890</v>
      </c>
      <c r="C34" s="50">
        <v>13542</v>
      </c>
      <c r="D34" s="50">
        <v>13304</v>
      </c>
    </row>
    <row r="35" spans="1:4" x14ac:dyDescent="0.25">
      <c r="A35" s="25" t="s">
        <v>43</v>
      </c>
      <c r="B35" s="50">
        <v>911330.81</v>
      </c>
      <c r="C35" s="50">
        <v>26874.91</v>
      </c>
      <c r="D35" s="50">
        <v>9573.5300000000007</v>
      </c>
    </row>
    <row r="36" spans="1:4" x14ac:dyDescent="0.25">
      <c r="A36" s="25" t="s">
        <v>48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47</v>
      </c>
      <c r="B37" s="50">
        <v>724123.07</v>
      </c>
      <c r="C37" s="50">
        <v>3596.6</v>
      </c>
      <c r="D37" s="50">
        <v>16924</v>
      </c>
    </row>
    <row r="38" spans="1:4" x14ac:dyDescent="0.25">
      <c r="A38" s="25" t="s">
        <v>54</v>
      </c>
      <c r="B38" s="50">
        <v>2413156</v>
      </c>
      <c r="C38" s="50">
        <v>57556</v>
      </c>
      <c r="D38" s="50">
        <v>19925</v>
      </c>
    </row>
    <row r="39" spans="1:4" x14ac:dyDescent="0.25">
      <c r="A39" s="25" t="s">
        <v>55</v>
      </c>
      <c r="B39" s="50">
        <v>927900</v>
      </c>
      <c r="C39" s="50">
        <v>56000</v>
      </c>
      <c r="D39" s="50">
        <v>9646</v>
      </c>
    </row>
    <row r="40" spans="1:4" x14ac:dyDescent="0.25">
      <c r="A40" s="25" t="s">
        <v>56</v>
      </c>
      <c r="B40" s="50">
        <v>352378</v>
      </c>
      <c r="C40" s="50">
        <v>11941</v>
      </c>
      <c r="D40" s="50">
        <v>10120</v>
      </c>
    </row>
    <row r="41" spans="1:4" x14ac:dyDescent="0.25">
      <c r="A41" s="25" t="s">
        <v>58</v>
      </c>
      <c r="B41" s="50">
        <v>848013</v>
      </c>
      <c r="C41" s="50">
        <v>10980</v>
      </c>
      <c r="D41" s="50">
        <v>12632</v>
      </c>
    </row>
    <row r="42" spans="1:4" x14ac:dyDescent="0.25">
      <c r="A42" s="25" t="s">
        <v>61</v>
      </c>
      <c r="B42" s="50">
        <v>1545233</v>
      </c>
      <c r="C42" s="50">
        <v>23495</v>
      </c>
      <c r="D42" s="50">
        <v>22410</v>
      </c>
    </row>
    <row r="43" spans="1:4" x14ac:dyDescent="0.25">
      <c r="A43" s="76" t="s">
        <v>69</v>
      </c>
      <c r="B43" s="77">
        <v>556118</v>
      </c>
      <c r="C43" s="77">
        <v>51068</v>
      </c>
      <c r="D43" s="77">
        <v>9638</v>
      </c>
    </row>
    <row r="44" spans="1:4" x14ac:dyDescent="0.25">
      <c r="A44" s="76" t="s">
        <v>68</v>
      </c>
      <c r="B44" s="50">
        <v>586383</v>
      </c>
      <c r="C44" s="50">
        <v>0</v>
      </c>
      <c r="D44" s="50">
        <v>17769</v>
      </c>
    </row>
    <row r="45" spans="1:4" x14ac:dyDescent="0.25">
      <c r="A45" s="76" t="s">
        <v>67</v>
      </c>
      <c r="B45" s="77">
        <v>534438</v>
      </c>
      <c r="C45" s="77">
        <v>15293</v>
      </c>
      <c r="D45" s="77">
        <v>9817</v>
      </c>
    </row>
    <row r="46" spans="1:4" x14ac:dyDescent="0.25">
      <c r="A46" s="76" t="s">
        <v>66</v>
      </c>
      <c r="B46" s="50">
        <v>1166881</v>
      </c>
      <c r="C46" s="50">
        <v>7641</v>
      </c>
      <c r="D46" s="50">
        <v>21355</v>
      </c>
    </row>
    <row r="47" spans="1:4" x14ac:dyDescent="0.25">
      <c r="A47" s="76" t="s">
        <v>70</v>
      </c>
      <c r="B47" s="77">
        <v>600082</v>
      </c>
      <c r="C47" s="77">
        <v>563</v>
      </c>
      <c r="D47" s="77">
        <v>14650</v>
      </c>
    </row>
    <row r="48" spans="1:4" x14ac:dyDescent="0.25">
      <c r="A48" s="76" t="s">
        <v>71</v>
      </c>
      <c r="B48" s="50">
        <v>125937</v>
      </c>
      <c r="C48" s="25">
        <v>848</v>
      </c>
      <c r="D48" s="50">
        <v>9753</v>
      </c>
    </row>
    <row r="49" spans="1:4" x14ac:dyDescent="0.25">
      <c r="A49" s="76" t="s">
        <v>73</v>
      </c>
      <c r="B49" s="77">
        <v>824680</v>
      </c>
      <c r="C49" s="77">
        <v>21414</v>
      </c>
      <c r="D49" s="77">
        <v>11281</v>
      </c>
    </row>
    <row r="50" spans="1:4" x14ac:dyDescent="0.25">
      <c r="A50" s="76" t="s">
        <v>74</v>
      </c>
      <c r="B50" s="50">
        <v>942704</v>
      </c>
      <c r="C50" s="50">
        <v>7029</v>
      </c>
      <c r="D50" s="50">
        <v>20646</v>
      </c>
    </row>
    <row r="51" spans="1:4" x14ac:dyDescent="0.25">
      <c r="A51" s="76" t="s">
        <v>76</v>
      </c>
      <c r="B51" s="50">
        <v>511472</v>
      </c>
      <c r="C51" s="50">
        <v>546</v>
      </c>
      <c r="D51" s="50">
        <v>15516</v>
      </c>
    </row>
    <row r="52" spans="1:4" x14ac:dyDescent="0.25">
      <c r="A52" s="76" t="s">
        <v>98</v>
      </c>
      <c r="B52" s="50">
        <v>140260</v>
      </c>
      <c r="C52" s="50">
        <v>9050</v>
      </c>
      <c r="D52" s="50">
        <v>4666</v>
      </c>
    </row>
    <row r="53" spans="1:4" x14ac:dyDescent="0.25">
      <c r="A53" s="76" t="s">
        <v>108</v>
      </c>
      <c r="B53" s="50">
        <v>311727</v>
      </c>
      <c r="C53" s="50">
        <v>53147</v>
      </c>
      <c r="D53" s="50">
        <v>10731</v>
      </c>
    </row>
  </sheetData>
  <mergeCells count="1">
    <mergeCell ref="A28:I28"/>
  </mergeCells>
  <conditionalFormatting sqref="B31:B51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{786641AF-9C59-415F-B251-C6ACAE92CE8B}</x14:id>
        </ext>
      </extLs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C31:C51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{DB97BA52-A91A-44C6-862A-357BE3C3CE2B}</x14:id>
        </ext>
      </extLs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31:D51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{CD5C944F-AF1D-4BCE-9F65-FDE914CB6E34}</x14:id>
        </ext>
      </extLs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B31:B5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{62B9F6DB-8E1E-4521-B691-C996BF2D652E}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C31:C5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{DA841241-F711-4F88-9657-EA5D6357D56A}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31:D5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{E6D57753-805D-49DD-9921-8DEC37FEC0B8}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31:D53">
    <cfRule type="iconSet" priority="6">
      <iconSet iconSet="3Arrows">
        <cfvo type="percent" val="0"/>
        <cfvo type="percent" val="33"/>
        <cfvo type="percent" val="67"/>
      </iconSe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{D9E38BF2-072B-48CA-808D-8A95010D896B}</x14:id>
        </ext>
      </extLst>
    </cfRule>
  </conditionalFormatting>
  <conditionalFormatting sqref="C31:C53">
    <cfRule type="iconSet" priority="4">
      <iconSet iconSet="3Arrows">
        <cfvo type="percent" val="0"/>
        <cfvo type="percent" val="33"/>
        <cfvo type="percent" val="67"/>
      </iconSe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{A29FA94E-D9FD-45E1-B11C-C2EBAE579253}</x14:id>
        </ext>
      </extLst>
    </cfRule>
  </conditionalFormatting>
  <conditionalFormatting sqref="B31:B5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{B522E0F0-EC03-4F1E-9035-75F114D39363}</x14:id>
        </ext>
      </extLst>
    </cfRule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6641AF-9C59-415F-B251-C6ACAE92CE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B31:B51</xm:sqref>
        </x14:conditionalFormatting>
        <x14:conditionalFormatting xmlns:xm="http://schemas.microsoft.com/office/excel/2006/main">
          <x14:cfRule type="dataBar" id="{DB97BA52-A91A-44C6-862A-357BE3C3CE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C31:C51</xm:sqref>
        </x14:conditionalFormatting>
        <x14:conditionalFormatting xmlns:xm="http://schemas.microsoft.com/office/excel/2006/main">
          <x14:cfRule type="dataBar" id="{CD5C944F-AF1D-4BCE-9F65-FDE914CB6E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D31:D51</xm:sqref>
        </x14:conditionalFormatting>
        <x14:conditionalFormatting xmlns:xm="http://schemas.microsoft.com/office/excel/2006/main">
          <x14:cfRule type="dataBar" id="{62B9F6DB-8E1E-4521-B691-C996BF2D65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B31:B52</xm:sqref>
        </x14:conditionalFormatting>
        <x14:conditionalFormatting xmlns:xm="http://schemas.microsoft.com/office/excel/2006/main">
          <x14:cfRule type="dataBar" id="{DA841241-F711-4F88-9657-EA5D6357D5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C31:C52</xm:sqref>
        </x14:conditionalFormatting>
        <x14:conditionalFormatting xmlns:xm="http://schemas.microsoft.com/office/excel/2006/main">
          <x14:cfRule type="dataBar" id="{E6D57753-805D-49DD-9921-8DEC37FEC0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D31:D52</xm:sqref>
        </x14:conditionalFormatting>
        <x14:conditionalFormatting xmlns:xm="http://schemas.microsoft.com/office/excel/2006/main">
          <x14:cfRule type="dataBar" id="{D9E38BF2-072B-48CA-808D-8A95010D89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D31:D53</xm:sqref>
        </x14:conditionalFormatting>
        <x14:conditionalFormatting xmlns:xm="http://schemas.microsoft.com/office/excel/2006/main">
          <x14:cfRule type="dataBar" id="{A29FA94E-D9FD-45E1-B11C-C2EBAE5792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C31:C53</xm:sqref>
        </x14:conditionalFormatting>
        <x14:conditionalFormatting xmlns:xm="http://schemas.microsoft.com/office/excel/2006/main">
          <x14:cfRule type="dataBar" id="{B522E0F0-EC03-4F1E-9035-75F114D393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2021_3_cet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2021-10-18T10:22:11Z</dcterms:modified>
</cp:coreProperties>
</file>