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I:\Statistika\Renate\Laikrindas\2020\Pārtika\"/>
    </mc:Choice>
  </mc:AlternateContent>
  <xr:revisionPtr revIDLastSave="0" documentId="13_ncr:1_{8D7271A8-C37D-4D07-8642-091A97B177D8}" xr6:coauthVersionLast="47" xr6:coauthVersionMax="47" xr10:uidLastSave="{00000000-0000-0000-0000-000000000000}"/>
  <bookViews>
    <workbookView xWindow="390" yWindow="390" windowWidth="25425" windowHeight="16425" xr2:uid="{00000000-000D-0000-FFFF-FFFF00000000}"/>
  </bookViews>
  <sheets>
    <sheet name="2020_1_cet" sheetId="1" r:id="rId1"/>
    <sheet name="Salidzinajums" sheetId="2" r:id="rId2"/>
    <sheet name="Tabula" sheetId="3" r:id="rId3"/>
    <sheet name="Lig_skaita_dinamika_pec_CPV" sheetId="4" r:id="rId4"/>
    <sheet name="Ligumcenu_dinamika_pec_CPV" sheetId="5" r:id="rId5"/>
  </sheets>
  <definedNames>
    <definedName name="_xlnm._FilterDatabase" localSheetId="2" hidden="1">Tabula!$A$1:$J$41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2" i="1" l="1"/>
  <c r="G13" i="1"/>
  <c r="G14" i="1"/>
  <c r="D17" i="2" l="1"/>
  <c r="C17" i="2"/>
  <c r="B17" i="2"/>
  <c r="F6" i="2" l="1"/>
  <c r="G5" i="2" s="1"/>
  <c r="G4" i="2" l="1"/>
  <c r="F8" i="2"/>
  <c r="F7" i="2"/>
  <c r="D8" i="2"/>
  <c r="D7" i="2"/>
  <c r="E7" i="1" l="1"/>
  <c r="F7" i="1" l="1"/>
  <c r="F17" i="2" l="1"/>
  <c r="E17" i="2"/>
  <c r="F9" i="2"/>
  <c r="D9" i="2"/>
  <c r="D6" i="2"/>
  <c r="E5" i="2" l="1"/>
  <c r="E4" i="2"/>
  <c r="E8" i="2"/>
  <c r="E7" i="2"/>
  <c r="G7" i="2"/>
  <c r="G8" i="2"/>
  <c r="F10" i="2"/>
  <c r="G9" i="2" s="1"/>
  <c r="D10" i="2"/>
  <c r="E6" i="2" s="1"/>
  <c r="G6" i="2" l="1"/>
  <c r="E9" i="2"/>
</calcChain>
</file>

<file path=xl/sharedStrings.xml><?xml version="1.0" encoding="utf-8"?>
<sst xmlns="http://schemas.openxmlformats.org/spreadsheetml/2006/main" count="369" uniqueCount="186">
  <si>
    <t>Periods</t>
  </si>
  <si>
    <t>Pasūtītāju skaits**</t>
  </si>
  <si>
    <t>CPV kods</t>
  </si>
  <si>
    <t>Līgumu skaits</t>
  </si>
  <si>
    <t xml:space="preserve">Noslēgtā līgumu summa EUR (bez PVN) </t>
  </si>
  <si>
    <t>15000000-8</t>
  </si>
  <si>
    <t>03000000-1</t>
  </si>
  <si>
    <t>Kopā</t>
  </si>
  <si>
    <t xml:space="preserve">Pārtikas produktu iepirkumos ievēroto principu apkopojums </t>
  </si>
  <si>
    <t>Noteiktie principi</t>
  </si>
  <si>
    <t>Piemērošanas biežums</t>
  </si>
  <si>
    <t>Īpatsvars (%) attiecībā pret kopējo principu skaitu</t>
  </si>
  <si>
    <t>Kopā:</t>
  </si>
  <si>
    <t>Pārtikas produktu ražotāji vai piegādātāji, kuri nodrošina noteiktos principus</t>
  </si>
  <si>
    <t>Nr.p.k.</t>
  </si>
  <si>
    <t>Piegādātāja nosaukums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</si>
  <si>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</si>
  <si>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</si>
  <si>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</si>
  <si>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</si>
  <si>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</si>
  <si>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</si>
  <si>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</si>
  <si>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</si>
  <si>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</si>
  <si>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</si>
  <si>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</si>
  <si>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</si>
  <si>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</si>
  <si>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</si>
  <si>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Iepirkumu skaits</t>
  </si>
  <si>
    <t>Īpatsvars (%)</t>
  </si>
  <si>
    <t>Kopējā līgumcena EUR (bez PVN)</t>
  </si>
  <si>
    <t>Pavisam kopā:</t>
  </si>
  <si>
    <t>*) dati apkopoti no publicētā paziņojuma: „Informatīvs paziņojums par noslēgto līgumu”</t>
  </si>
  <si>
    <t>Pasūtītāju skaits</t>
  </si>
  <si>
    <t>Pieauguma īpatsvars (%) pret iepriekšējo periodu</t>
  </si>
  <si>
    <t>3.1.</t>
  </si>
  <si>
    <t>3.2.</t>
  </si>
  <si>
    <t>3.3.</t>
  </si>
  <si>
    <t>CPV</t>
  </si>
  <si>
    <t>Priekšmets</t>
  </si>
  <si>
    <t>Pasūtītājs</t>
  </si>
  <si>
    <t>Piegādātājs</t>
  </si>
  <si>
    <t>reģ.nr</t>
  </si>
  <si>
    <t>ļīgumcena</t>
  </si>
  <si>
    <t>nr.p.k.</t>
  </si>
  <si>
    <t>** Pasūtītāju skaitu veido:</t>
  </si>
  <si>
    <t>Piemērotie vides kritēriji pārtikas produktu piegādē</t>
  </si>
  <si>
    <t>Piemēroto vides kritēriju datu salīdzinājums pārtikas produktu piegādē ar iepriekšējā gada attiecīgo ceturksni</t>
  </si>
  <si>
    <t>2014.g. IV cet.</t>
  </si>
  <si>
    <t>2015.g. I cet.</t>
  </si>
  <si>
    <t>2015.g. II cet.</t>
  </si>
  <si>
    <t>2015.g. III cet.</t>
  </si>
  <si>
    <t>2015.g. IV cet.</t>
  </si>
  <si>
    <t>2016.g. I cet.</t>
  </si>
  <si>
    <t>2016.g. II cet.</t>
  </si>
  <si>
    <t>Pārtikas produkti, dzērieni un saistītā produkcija (CPV kods: 15000000-8)</t>
  </si>
  <si>
    <t>Lauksaimniecības, saimniecības, zivsaimniecības saistītā produkcija (CPV kods: 03000000-1)</t>
  </si>
  <si>
    <t>Vidējā līguma vērtība (EUR)</t>
  </si>
  <si>
    <t>2016.g. III cet.</t>
  </si>
  <si>
    <t>2016.g. IV cet.</t>
  </si>
  <si>
    <t>2017.g. I cet.</t>
  </si>
  <si>
    <r>
      <t>Salīdzinājums par pārtikas produktu piegādes līgumiem, kuri slēgti atbilstoši PIL 9.</t>
    </r>
    <r>
      <rPr>
        <b/>
        <sz val="10"/>
        <color indexed="8"/>
        <rFont val="Arial"/>
        <family val="2"/>
        <charset val="186"/>
      </rPr>
      <t xml:space="preserve"> panta kārtībai un MK Noteikumiem Nr.353</t>
    </r>
  </si>
  <si>
    <r>
      <t>9.</t>
    </r>
    <r>
      <rPr>
        <sz val="10"/>
        <color indexed="8"/>
        <rFont val="Arial"/>
        <family val="2"/>
        <charset val="186"/>
      </rPr>
      <t xml:space="preserve"> panta kārtībā*</t>
    </r>
  </si>
  <si>
    <r>
      <t>9.</t>
    </r>
    <r>
      <rPr>
        <b/>
        <sz val="10"/>
        <color indexed="8"/>
        <rFont val="Arial"/>
        <family val="2"/>
        <charset val="186"/>
      </rPr>
      <t xml:space="preserve"> panta kārtībā</t>
    </r>
  </si>
  <si>
    <t>2017.g. III cet.</t>
  </si>
  <si>
    <t>2017.g. II cet.</t>
  </si>
  <si>
    <t>pārtikas produktu kvalitāte</t>
  </si>
  <si>
    <t>bez ģenētiski modificētiem organismiem</t>
  </si>
  <si>
    <t>iepakojums, videi draudzīga piegāde un sezonāli pārtikas produkti</t>
  </si>
  <si>
    <t>* MK Noteikumu Nr.353 "Prasības zaļajam publiskajam iepirkumam un to piemērošanas kārtība" kārtībā</t>
  </si>
  <si>
    <t>2017.gada 2. ceturksnī datu nav, jo nebija spēkā MK noteikumi Nr.673 "Noteikumi par vides kritēriju piemērošanu un piedāvājuma izvēles kritēriju noteikšanu pārtikas produktu piegādes un ēdināšanas pakalpojumu iepirkumiem"</t>
  </si>
  <si>
    <t>2017.g. IV cet.</t>
  </si>
  <si>
    <t>2018.g. I cet.</t>
  </si>
  <si>
    <t>2018.g. II cet.</t>
  </si>
  <si>
    <t>Iepirku-mu skaits</t>
  </si>
  <si>
    <t>2018.g. IIIcet.</t>
  </si>
  <si>
    <t>2018.g. I cet</t>
  </si>
  <si>
    <t>2018.g.IV cet.</t>
  </si>
  <si>
    <t>2018.g. IV cet.</t>
  </si>
  <si>
    <t>2019.g.I cet</t>
  </si>
  <si>
    <t>2019.g.II cet</t>
  </si>
  <si>
    <t>SIA "Ambers 99 "</t>
  </si>
  <si>
    <t>SIA"Nimaks"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</si>
  <si>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</si>
  <si>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</si>
  <si>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</si>
  <si>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</si>
  <si>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</si>
  <si>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</si>
  <si>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</si>
  <si>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</si>
  <si>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</si>
  <si>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2019.g.III.cet.</t>
  </si>
  <si>
    <t>2019.g.IV.cet.</t>
  </si>
  <si>
    <t>2019.g. IV.cet.</t>
  </si>
  <si>
    <t>2019.g. III cet.</t>
  </si>
  <si>
    <t>2019.g. II cet.</t>
  </si>
  <si>
    <t>2019.g. I cet.</t>
  </si>
  <si>
    <t>Rīgas 57.pirmsskolas izglītības iestāde</t>
  </si>
  <si>
    <t>Rīgas 236.pirmsskolas izglītības iestāde "Eglīte"</t>
  </si>
  <si>
    <t>SIA "Futurus food"</t>
  </si>
  <si>
    <t>SIA "SANITEX"</t>
  </si>
  <si>
    <t>S.A.V. SIA</t>
  </si>
  <si>
    <t>AS LPB</t>
  </si>
  <si>
    <t>Pārtikas preču piegādes līgums</t>
  </si>
  <si>
    <t>SIA "Kurzemes Gaļsaimnieks"</t>
  </si>
  <si>
    <t>PS Flamen</t>
  </si>
  <si>
    <t>Pārskatu kopsavilkums par vides kritēriju piemērošanu noslēgtajiem pārtikas produktu piegādes līgumiem 2020.gada 1.ceturksnis*</t>
  </si>
  <si>
    <t>1.ceturksnis</t>
  </si>
  <si>
    <t>2020.gada 1.ceturksnis</t>
  </si>
  <si>
    <t>2019.gada 1.ceturksnis</t>
  </si>
  <si>
    <t>2020.g.I.cet.</t>
  </si>
  <si>
    <t>Rīgas 267. pirmsskola izglītības iestāde</t>
  </si>
  <si>
    <t>Rīgas 81.pirmsskolas izglītības iestāde</t>
  </si>
  <si>
    <t>Rīgas 210. pirmsskolas izglītības iestāde</t>
  </si>
  <si>
    <t>Rīgas pirmsskolas izglītības iestāde "Mežaparks"</t>
  </si>
  <si>
    <t>Rīgas Bolderājas pirmsskolas izglītības iestāde</t>
  </si>
  <si>
    <t>Rīgas 124 pirmsskolas izglītības iestāde "Dzērvenīte"</t>
  </si>
  <si>
    <t>Rīgas 160. pirmsskolas izglītības iestāde</t>
  </si>
  <si>
    <t>Rucavas novada dome</t>
  </si>
  <si>
    <t>Grobiņas novada dome</t>
  </si>
  <si>
    <t>Rīgas pirmsskolas izglītības iestāde "Daugaviņa"</t>
  </si>
  <si>
    <t>Latvijas Republikas Saeima</t>
  </si>
  <si>
    <t>Džūkstes pamatskola</t>
  </si>
  <si>
    <t>Rīgas 141.pirmsskolas izglītības iestāde "Kastanītis"</t>
  </si>
  <si>
    <t>Jēkabpils novada pašvaldība</t>
  </si>
  <si>
    <t>Jūrmalas pirmsskolas izglītības iestāde “Podziņa”</t>
  </si>
  <si>
    <t>Rīgas Ēbelmuižas pamatskola</t>
  </si>
  <si>
    <t>Rīgas 192. pirmsskolas izglītības iestāde</t>
  </si>
  <si>
    <t>Rīgas pirmsskolas izglītības iestāde "Pīlādzītis"</t>
  </si>
  <si>
    <t>Sociālās integrācijas valsts aģentūra</t>
  </si>
  <si>
    <t>Riebiņu novada dome</t>
  </si>
  <si>
    <t>Rīgas 161.pirmsskolas izglītības iestāde</t>
  </si>
  <si>
    <t>SIA NIMAKS</t>
  </si>
  <si>
    <t>SIA "Ambers 99"</t>
  </si>
  <si>
    <t>SIA "VILANA"</t>
  </si>
  <si>
    <t>SIA "S.A.V."</t>
  </si>
  <si>
    <t>Pārtikas produktu piegāde Rucavas novada izglītības iestādēm 1.daļa Svaigas gaļas, gaļas izstrādājumu un putna gaļas piegāde</t>
  </si>
  <si>
    <t>Pārtikas produktu piegāde Rucavas novada izglītības iestādēm 2.daļa Saldētu pārtikas produktu piegāde</t>
  </si>
  <si>
    <t>Pārtikas produktu piegāde Rucavas novada izglītības iestādēm 3.daļa Piens un piena produktu piegāde</t>
  </si>
  <si>
    <t>Pārtikas produktu piegāde Rucavas novada izglītības iestādēm 4.daļa Dārzeņu un sakņu piegāde</t>
  </si>
  <si>
    <t>Pārtikas produktu piegāde Rucavas novada izglītības iestādēm 5.daļa Augļu, dārzeņu un sakņu piegāde</t>
  </si>
  <si>
    <t>Pārtikas produktu piegāde Rucavas novada izglītības iestādēm 6.daļa Bakalejas  un citu produktu piegāde</t>
  </si>
  <si>
    <t>Pārtikas produktu piegāde Rucavas novada izglītības iestādēm 7.daļa Maizes un konditorejas izstrādājumu piegāde</t>
  </si>
  <si>
    <t>Pārtikas produktu piegāde Rucavas novada izglītības iestādēm 8.daļa Olu piegāde</t>
  </si>
  <si>
    <t>Sanitex SIA</t>
  </si>
  <si>
    <t>LPB AS</t>
  </si>
  <si>
    <t>Svaigas gaļa un gaļas produkti</t>
  </si>
  <si>
    <t>Vistas gaļa</t>
  </si>
  <si>
    <t>Piena produkti</t>
  </si>
  <si>
    <t>15500000-3</t>
  </si>
  <si>
    <t>15112000-6</t>
  </si>
  <si>
    <t>15100000-9</t>
  </si>
  <si>
    <t>SIA “KURZEMES GAĻSAIMNIEKS”</t>
  </si>
  <si>
    <t>A/S "PUTNU FABRIKA ĶEKAVA”</t>
  </si>
  <si>
    <t>SIA “ELPA”</t>
  </si>
  <si>
    <t>Pārtikas produktu piegāde</t>
  </si>
  <si>
    <t>Pārtikas preču iegāde reprezentācijas vajadzībām</t>
  </si>
  <si>
    <t>15800000-6</t>
  </si>
  <si>
    <t>SIA "Daiļrade EKSPO"</t>
  </si>
  <si>
    <t>SIA “ARN”</t>
  </si>
  <si>
    <t>Pārtikas preces</t>
  </si>
  <si>
    <t>Maize</t>
  </si>
  <si>
    <t>Gaļa un gaļas izstrādājumi</t>
  </si>
  <si>
    <t>Lauka platībās audzēti dārzeņi un augļi</t>
  </si>
  <si>
    <t>AS Tukuma Piens</t>
  </si>
  <si>
    <t>SIA Lestenes Maiznīca</t>
  </si>
  <si>
    <t>SIA Skrīne</t>
  </si>
  <si>
    <t>ZS Meijas</t>
  </si>
  <si>
    <t>Pārtikas piegāde</t>
  </si>
  <si>
    <t>Zaļais līgums</t>
  </si>
  <si>
    <t>SIA"Forevers"</t>
  </si>
  <si>
    <t>SIA “Laki Fruit"</t>
  </si>
  <si>
    <t>SIA “Dona”</t>
  </si>
  <si>
    <t>SIA “Kabuleti Fruit”</t>
  </si>
  <si>
    <t>SIA “Futurus food”</t>
  </si>
  <si>
    <t>vistu olas</t>
  </si>
  <si>
    <t>03142500-3</t>
  </si>
  <si>
    <t>SIA LANEKSS</t>
  </si>
  <si>
    <t>Pārtikas preču piegāde</t>
  </si>
  <si>
    <t>SVAIGĀS GAĻAS UN GAĻAS IZSTRĀDĀJUMU IEGĀDE</t>
  </si>
  <si>
    <t>Pārtikas kartupeļi</t>
  </si>
  <si>
    <t>Māris Stabulnieks</t>
  </si>
  <si>
    <t>15310000-4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</si>
</sst>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8" x14ac:knownFonts="1">
    <font>
      <sz val="11"/>
      <color theme="1"/>
      <name val="Calibri"/>
      <family val="2"/>
      <charset val="186"/>
      <scheme val="minor"/>
    </font>
    <font>
      <b/>
      <sz val="10"/>
      <color theme="1"/>
      <name val="Arial"/>
      <family val="2"/>
      <charset val="186"/>
    </font>
    <font>
      <sz val="10"/>
      <color rgb="FFFF0000"/>
      <name val="Arial"/>
      <family val="2"/>
      <charset val="186"/>
    </font>
    <font>
      <b/>
      <i/>
      <sz val="10"/>
      <color theme="1"/>
      <name val="Arial"/>
      <family val="2"/>
      <charset val="186"/>
    </font>
    <font>
      <b/>
      <sz val="10"/>
      <color indexed="8"/>
      <name val="Arial"/>
      <family val="2"/>
      <charset val="186"/>
    </font>
    <font>
      <sz val="10"/>
      <color indexed="8"/>
      <name val="Arial"/>
      <family val="2"/>
      <charset val="186"/>
    </font>
    <font>
      <b/>
      <sz val="11"/>
      <color theme="1"/>
      <name val="Calibri"/>
      <family val="2"/>
      <charset val="186"/>
      <scheme val="minor"/>
    </font>
    <font>
      <sz val="8"/>
      <name val="Calibri"/>
      <family val="2"/>
      <charset val="186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6">
    <xf numFmtId="0" fontId="0" fillId="0" borderId="0" xfId="0"/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0" xfId="0" applyFont="1"/>
    <xf numFmtId="0" fontId="2" fillId="2" borderId="5" xfId="0" applyFont="1" applyFill="1" applyBorder="1"/>
    <xf numFmtId="0" fontId="0" fillId="2" borderId="6" xfId="0" applyFill="1" applyBorder="1"/>
    <xf numFmtId="0" fontId="0" fillId="0" borderId="9" xfId="0" applyBorder="1"/>
    <xf numFmtId="0" fontId="0" fillId="0" borderId="14" xfId="0" applyBorder="1"/>
    <xf numFmtId="0" fontId="3" fillId="0" borderId="15" xfId="0" applyFont="1" applyBorder="1"/>
    <xf numFmtId="0" fontId="3" fillId="0" borderId="0" xfId="0" applyFont="1" applyAlignment="1">
      <alignment horizontal="right"/>
    </xf>
    <xf numFmtId="0" fontId="3" fillId="0" borderId="0" xfId="0" applyFont="1"/>
    <xf numFmtId="4" fontId="3" fillId="0" borderId="0" xfId="0" applyNumberFormat="1" applyFont="1"/>
    <xf numFmtId="0" fontId="0" fillId="0" borderId="14" xfId="0" applyBorder="1" applyAlignment="1">
      <alignment horizontal="center" vertical="center" wrapText="1"/>
    </xf>
    <xf numFmtId="0" fontId="0" fillId="0" borderId="14" xfId="0" applyBorder="1" applyAlignment="1">
      <alignment horizontal="center" wrapText="1"/>
    </xf>
    <xf numFmtId="0" fontId="0" fillId="0" borderId="14" xfId="0" applyBorder="1" applyAlignment="1">
      <alignment wrapText="1"/>
    </xf>
    <xf numFmtId="0" fontId="0" fillId="0" borderId="19" xfId="0" applyBorder="1"/>
    <xf numFmtId="0" fontId="0" fillId="0" borderId="20" xfId="0" applyBorder="1"/>
    <xf numFmtId="0" fontId="3" fillId="0" borderId="20" xfId="0" applyFont="1" applyBorder="1"/>
    <xf numFmtId="9" fontId="3" fillId="0" borderId="0" xfId="0" applyNumberFormat="1" applyFont="1"/>
    <xf numFmtId="0" fontId="0" fillId="0" borderId="24" xfId="0" applyBorder="1"/>
    <xf numFmtId="0" fontId="0" fillId="0" borderId="24" xfId="0" applyBorder="1" applyAlignment="1">
      <alignment horizontal="center" vertical="center"/>
    </xf>
    <xf numFmtId="0" fontId="0" fillId="0" borderId="24" xfId="0" applyBorder="1" applyAlignment="1">
      <alignment horizontal="center" vertical="center" wrapText="1"/>
    </xf>
    <xf numFmtId="0" fontId="0" fillId="0" borderId="25" xfId="0" applyBorder="1"/>
    <xf numFmtId="0" fontId="1" fillId="3" borderId="15" xfId="0" applyFont="1" applyFill="1" applyBorder="1" applyAlignment="1">
      <alignment horizontal="right"/>
    </xf>
    <xf numFmtId="0" fontId="0" fillId="3" borderId="15" xfId="0" applyFill="1" applyBorder="1"/>
    <xf numFmtId="3" fontId="0" fillId="3" borderId="15" xfId="0" applyNumberFormat="1" applyFill="1" applyBorder="1"/>
    <xf numFmtId="0" fontId="0" fillId="0" borderId="10" xfId="0" applyBorder="1"/>
    <xf numFmtId="164" fontId="0" fillId="4" borderId="10" xfId="0" applyNumberFormat="1" applyFill="1" applyBorder="1"/>
    <xf numFmtId="0" fontId="0" fillId="4" borderId="13" xfId="0" applyFill="1" applyBorder="1" applyAlignment="1">
      <alignment horizontal="left"/>
    </xf>
    <xf numFmtId="0" fontId="0" fillId="4" borderId="13" xfId="0" applyFill="1" applyBorder="1"/>
    <xf numFmtId="164" fontId="0" fillId="4" borderId="13" xfId="0" applyNumberFormat="1" applyFill="1" applyBorder="1"/>
    <xf numFmtId="3" fontId="0" fillId="4" borderId="13" xfId="0" applyNumberFormat="1" applyFill="1" applyBorder="1"/>
    <xf numFmtId="0" fontId="1" fillId="3" borderId="13" xfId="0" applyFont="1" applyFill="1" applyBorder="1" applyAlignment="1">
      <alignment horizontal="right"/>
    </xf>
    <xf numFmtId="0" fontId="0" fillId="3" borderId="13" xfId="0" applyFill="1" applyBorder="1"/>
    <xf numFmtId="164" fontId="1" fillId="3" borderId="13" xfId="0" applyNumberFormat="1" applyFont="1" applyFill="1" applyBorder="1"/>
    <xf numFmtId="3" fontId="0" fillId="3" borderId="13" xfId="0" applyNumberFormat="1" applyFill="1" applyBorder="1"/>
    <xf numFmtId="0" fontId="0" fillId="0" borderId="15" xfId="0" applyBorder="1"/>
    <xf numFmtId="0" fontId="1" fillId="0" borderId="15" xfId="0" applyFont="1" applyBorder="1"/>
    <xf numFmtId="164" fontId="0" fillId="0" borderId="15" xfId="0" applyNumberFormat="1" applyBorder="1"/>
    <xf numFmtId="3" fontId="0" fillId="0" borderId="15" xfId="0" applyNumberFormat="1" applyBorder="1"/>
    <xf numFmtId="0" fontId="0" fillId="0" borderId="26" xfId="0" applyBorder="1" applyAlignment="1">
      <alignment horizontal="center" vertical="center"/>
    </xf>
    <xf numFmtId="0" fontId="0" fillId="0" borderId="15" xfId="0" applyBorder="1" applyAlignment="1">
      <alignment horizontal="right"/>
    </xf>
    <xf numFmtId="0" fontId="0" fillId="4" borderId="10" xfId="0" applyFill="1" applyBorder="1"/>
    <xf numFmtId="0" fontId="0" fillId="0" borderId="14" xfId="0" applyBorder="1" applyAlignment="1">
      <alignment horizontal="right"/>
    </xf>
    <xf numFmtId="0" fontId="3" fillId="0" borderId="15" xfId="0" applyFont="1" applyBorder="1" applyAlignment="1">
      <alignment wrapText="1"/>
    </xf>
    <xf numFmtId="164" fontId="0" fillId="4" borderId="15" xfId="0" applyNumberFormat="1" applyFill="1" applyBorder="1"/>
    <xf numFmtId="10" fontId="0" fillId="0" borderId="15" xfId="0" applyNumberFormat="1" applyBorder="1"/>
    <xf numFmtId="3" fontId="0" fillId="0" borderId="0" xfId="0" applyNumberFormat="1"/>
    <xf numFmtId="3" fontId="0" fillId="0" borderId="0" xfId="0" applyNumberFormat="1" applyAlignment="1">
      <alignment wrapText="1"/>
    </xf>
    <xf numFmtId="1" fontId="0" fillId="0" borderId="0" xfId="0" applyNumberFormat="1"/>
    <xf numFmtId="4" fontId="0" fillId="0" borderId="0" xfId="0" applyNumberFormat="1"/>
    <xf numFmtId="3" fontId="0" fillId="0" borderId="10" xfId="0" applyNumberFormat="1" applyBorder="1"/>
    <xf numFmtId="3" fontId="0" fillId="0" borderId="0" xfId="0" applyNumberFormat="1" applyAlignment="1">
      <alignment horizontal="right"/>
    </xf>
    <xf numFmtId="0" fontId="0" fillId="0" borderId="1" xfId="0" applyBorder="1" applyAlignment="1">
      <alignment wrapText="1"/>
    </xf>
    <xf numFmtId="164" fontId="6" fillId="3" borderId="15" xfId="0" applyNumberFormat="1" applyFont="1" applyFill="1" applyBorder="1"/>
    <xf numFmtId="1" fontId="0" fillId="0" borderId="10" xfId="0" applyNumberFormat="1" applyBorder="1"/>
    <xf numFmtId="0" fontId="0" fillId="4" borderId="9" xfId="0" applyFill="1" applyBorder="1"/>
    <xf numFmtId="0" fontId="0" fillId="4" borderId="14" xfId="0" applyFill="1" applyBorder="1"/>
    <xf numFmtId="0" fontId="0" fillId="4" borderId="15" xfId="0" applyFill="1" applyBorder="1" applyAlignment="1">
      <alignment horizontal="right" wrapText="1"/>
    </xf>
    <xf numFmtId="9" fontId="0" fillId="4" borderId="15" xfId="0" applyNumberFormat="1" applyFill="1" applyBorder="1"/>
    <xf numFmtId="0" fontId="0" fillId="4" borderId="10" xfId="0" applyFill="1" applyBorder="1" applyAlignment="1">
      <alignment wrapText="1"/>
    </xf>
    <xf numFmtId="0" fontId="3" fillId="4" borderId="21" xfId="0" applyFont="1" applyFill="1" applyBorder="1" applyAlignment="1">
      <alignment horizontal="right"/>
    </xf>
    <xf numFmtId="9" fontId="3" fillId="4" borderId="22" xfId="0" applyNumberFormat="1" applyFont="1" applyFill="1" applyBorder="1"/>
    <xf numFmtId="0" fontId="0" fillId="4" borderId="18" xfId="0" applyFill="1" applyBorder="1"/>
    <xf numFmtId="3" fontId="0" fillId="4" borderId="14" xfId="0" applyNumberFormat="1" applyFill="1" applyBorder="1"/>
    <xf numFmtId="0" fontId="0" fillId="4" borderId="23" xfId="0" applyFill="1" applyBorder="1"/>
    <xf numFmtId="3" fontId="0" fillId="4" borderId="25" xfId="0" applyNumberFormat="1" applyFill="1" applyBorder="1"/>
    <xf numFmtId="0" fontId="0" fillId="4" borderId="15" xfId="0" applyFill="1" applyBorder="1"/>
    <xf numFmtId="3" fontId="0" fillId="4" borderId="15" xfId="0" applyNumberFormat="1" applyFill="1" applyBorder="1"/>
    <xf numFmtId="0" fontId="0" fillId="4" borderId="25" xfId="0" applyFill="1" applyBorder="1"/>
    <xf numFmtId="164" fontId="0" fillId="0" borderId="10" xfId="0" applyNumberFormat="1" applyBorder="1"/>
    <xf numFmtId="164" fontId="0" fillId="4" borderId="25" xfId="0" applyNumberFormat="1" applyFill="1" applyBorder="1"/>
    <xf numFmtId="164" fontId="0" fillId="3" borderId="25" xfId="0" applyNumberFormat="1" applyFill="1" applyBorder="1"/>
    <xf numFmtId="164" fontId="0" fillId="3" borderId="14" xfId="0" applyNumberFormat="1" applyFill="1" applyBorder="1"/>
    <xf numFmtId="164" fontId="0" fillId="0" borderId="14" xfId="0" applyNumberFormat="1" applyBorder="1"/>
    <xf numFmtId="3" fontId="0" fillId="0" borderId="10" xfId="0" applyNumberFormat="1" applyBorder="1" applyAlignment="1">
      <alignment wrapText="1"/>
    </xf>
    <xf numFmtId="4" fontId="0" fillId="0" borderId="0" xfId="0" applyNumberFormat="1" applyAlignment="1">
      <alignment horizontal="right"/>
    </xf>
    <xf numFmtId="3" fontId="0" fillId="0" borderId="10" xfId="0" applyNumberFormat="1" applyBorder="1" applyAlignment="1">
      <alignment horizontal="right"/>
    </xf>
    <xf numFmtId="3" fontId="0" fillId="4" borderId="10" xfId="0" applyNumberFormat="1" applyFill="1" applyBorder="1"/>
    <xf numFmtId="0" fontId="0" fillId="0" borderId="10" xfId="0" applyFill="1" applyBorder="1"/>
    <xf numFmtId="3" fontId="0" fillId="0" borderId="10" xfId="0" applyNumberFormat="1" applyFill="1" applyBorder="1"/>
    <xf numFmtId="0" fontId="0" fillId="0" borderId="0" xfId="0" applyAlignment="1">
      <alignment horizontal="left" wrapText="1"/>
    </xf>
    <xf numFmtId="0" fontId="0" fillId="0" borderId="10" xfId="0" applyBorder="1" applyAlignment="1">
      <alignment wrapText="1"/>
    </xf>
    <xf numFmtId="0" fontId="0" fillId="0" borderId="10" xfId="0" applyBorder="1" applyAlignment="1">
      <alignment vertical="center" wrapText="1"/>
    </xf>
    <xf numFmtId="3" fontId="0" fillId="0" borderId="10" xfId="0" applyNumberFormat="1" applyBorder="1" applyAlignment="1">
      <alignment vertical="center" wrapText="1"/>
    </xf>
    <xf numFmtId="3" fontId="0" fillId="0" borderId="10" xfId="0" applyNumberFormat="1" applyBorder="1" applyAlignment="1">
      <alignment horizontal="right"/>
    </xf>
    <xf numFmtId="3" fontId="0" fillId="0" borderId="15" xfId="0" applyNumberFormat="1" applyBorder="1" applyAlignment="1">
      <alignment horizontal="right"/>
    </xf>
    <xf numFmtId="0" fontId="0" fillId="0" borderId="9" xfId="0" applyFill="1" applyBorder="1"/>
    <xf numFmtId="3" fontId="0" fillId="0" borderId="9" xfId="0" applyNumberFormat="1" applyFill="1" applyBorder="1"/>
    <xf numFmtId="3" fontId="0" fillId="0" borderId="10" xfId="0" applyNumberFormat="1" applyBorder="1" applyAlignment="1"/>
    <xf numFmtId="0" fontId="0" fillId="0" borderId="10" xfId="0" applyBorder="1" applyAlignment="1">
      <alignment horizontal="left" vertical="center" wrapText="1"/>
    </xf>
    <xf numFmtId="0" fontId="0" fillId="0" borderId="10" xfId="0" applyBorder="1" applyAlignment="1">
      <alignment horizontal="left"/>
    </xf>
    <xf numFmtId="3" fontId="0" fillId="0" borderId="15" xfId="0" applyNumberFormat="1" applyBorder="1" applyAlignment="1"/>
    <xf numFmtId="3" fontId="0" fillId="0" borderId="10" xfId="0" applyNumberFormat="1" applyBorder="1" applyAlignment="1">
      <alignment horizontal="right" wrapText="1"/>
    </xf>
    <xf numFmtId="3" fontId="0" fillId="0" borderId="10" xfId="0" applyNumberFormat="1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10" xfId="0" applyBorder="1" applyAlignment="1">
      <alignment horizontal="left"/>
    </xf>
    <xf numFmtId="3" fontId="0" fillId="0" borderId="10" xfId="0" applyNumberFormat="1" applyBorder="1" applyAlignment="1">
      <alignment horizontal="left"/>
    </xf>
    <xf numFmtId="0" fontId="0" fillId="0" borderId="0" xfId="0" applyAlignment="1">
      <alignment horizontal="left" wrapText="1"/>
    </xf>
    <xf numFmtId="0" fontId="1" fillId="0" borderId="0" xfId="0" applyFont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 wrapText="1"/>
    </xf>
    <xf numFmtId="4" fontId="0" fillId="4" borderId="10" xfId="0" applyNumberFormat="1" applyFill="1" applyBorder="1" applyAlignment="1">
      <alignment horizontal="center"/>
    </xf>
    <xf numFmtId="4" fontId="0" fillId="4" borderId="14" xfId="0" applyNumberFormat="1" applyFill="1" applyBorder="1" applyAlignment="1">
      <alignment horizontal="center"/>
    </xf>
    <xf numFmtId="0" fontId="3" fillId="0" borderId="15" xfId="0" applyFont="1" applyBorder="1" applyAlignment="1">
      <alignment horizontal="right"/>
    </xf>
    <xf numFmtId="4" fontId="3" fillId="0" borderId="15" xfId="0" applyNumberFormat="1" applyFont="1" applyBorder="1" applyAlignment="1">
      <alignment horizont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0" fontId="0" fillId="4" borderId="13" xfId="0" applyFill="1" applyBorder="1" applyAlignment="1">
      <alignment horizontal="center" vertical="center"/>
    </xf>
    <xf numFmtId="0" fontId="0" fillId="0" borderId="14" xfId="0" applyBorder="1" applyAlignment="1">
      <alignment horizontal="left" vertical="center" wrapText="1"/>
    </xf>
    <xf numFmtId="0" fontId="0" fillId="0" borderId="1" xfId="0" applyBorder="1" applyAlignment="1">
      <alignment horizont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5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25" xfId="0" applyBorder="1" applyAlignment="1">
      <alignment horizontal="right" vertical="center" wrapText="1"/>
    </xf>
    <xf numFmtId="0" fontId="0" fillId="0" borderId="10" xfId="0" applyBorder="1" applyAlignment="1">
      <alignment horizontal="right" vertical="center" wrapText="1"/>
    </xf>
    <xf numFmtId="0" fontId="0" fillId="0" borderId="1" xfId="0" applyBorder="1" applyAlignment="1">
      <alignment horizontal="right" vertical="center" wrapText="1"/>
    </xf>
    <xf numFmtId="0" fontId="0" fillId="0" borderId="14" xfId="0" applyBorder="1" applyAlignment="1">
      <alignment horizontal="right" vertical="center" wrapText="1"/>
    </xf>
    <xf numFmtId="0" fontId="0" fillId="0" borderId="25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1" fillId="0" borderId="10" xfId="0" applyFont="1" applyBorder="1" applyAlignment="1">
      <alignment horizontal="center" wrapText="1"/>
    </xf>
    <xf numFmtId="0" fontId="1" fillId="0" borderId="10" xfId="0" applyFont="1" applyBorder="1" applyAlignment="1">
      <alignment horizontal="center"/>
    </xf>
    <xf numFmtId="0" fontId="0" fillId="0" borderId="10" xfId="0" applyBorder="1" applyAlignment="1">
      <alignment horizontal="left" wrapText="1"/>
    </xf>
    <xf numFmtId="3" fontId="0" fillId="0" borderId="1" xfId="0" applyNumberFormat="1" applyBorder="1" applyAlignment="1">
      <alignment horizontal="left"/>
    </xf>
    <xf numFmtId="3" fontId="0" fillId="0" borderId="9" xfId="0" applyNumberFormat="1" applyBorder="1" applyAlignment="1">
      <alignment horizontal="left"/>
    </xf>
    <xf numFmtId="3" fontId="0" fillId="0" borderId="15" xfId="0" applyNumberFormat="1" applyBorder="1" applyAlignment="1">
      <alignment horizontal="left"/>
    </xf>
  </cellXfs>
  <cellStyles count="1"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v-LV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v-LV" b="1"/>
              <a:t>Pārtikas produktu piegādes līgumu skaita dinamika</a:t>
            </a:r>
            <a:r>
              <a:rPr lang="lv-LV" b="1" baseline="0"/>
              <a:t> pēc CPV kodu klasifikatora un pasūtītāju skaits</a:t>
            </a:r>
            <a:endParaRPr lang="lv-LV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v-LV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Lig_skaita_dinamika_pec_CPV!$B$28</c:f>
              <c:strCache>
                <c:ptCount val="1"/>
                <c:pt idx="0">
                  <c:v>Pārtikas produkti, dzērieni un saistītā produkcija (CPV kods: 15000000-8)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Lig_skaita_dinamika_pec_CPV!$A$29:$A$50</c:f>
              <c:strCache>
                <c:ptCount val="22"/>
                <c:pt idx="0">
                  <c:v>2014.g. IV cet.</c:v>
                </c:pt>
                <c:pt idx="1">
                  <c:v>2015.g. I cet.</c:v>
                </c:pt>
                <c:pt idx="2">
                  <c:v>2015.g. II cet.</c:v>
                </c:pt>
                <c:pt idx="3">
                  <c:v>2015.g. III cet.</c:v>
                </c:pt>
                <c:pt idx="4">
                  <c:v>2015.g. IV cet.</c:v>
                </c:pt>
                <c:pt idx="5">
                  <c:v>2016.g. I cet.</c:v>
                </c:pt>
                <c:pt idx="6">
                  <c:v>2016.g. II cet.</c:v>
                </c:pt>
                <c:pt idx="7">
                  <c:v>2016.g. III cet.</c:v>
                </c:pt>
                <c:pt idx="8">
                  <c:v>2016.g. IV cet.</c:v>
                </c:pt>
                <c:pt idx="9">
                  <c:v>2017.g. I cet.</c:v>
                </c:pt>
                <c:pt idx="10">
                  <c:v>2017.g. II cet.</c:v>
                </c:pt>
                <c:pt idx="11">
                  <c:v>2017.g. III cet.</c:v>
                </c:pt>
                <c:pt idx="12">
                  <c:v>2017.g. IV cet.</c:v>
                </c:pt>
                <c:pt idx="13">
                  <c:v>2018.g. I cet</c:v>
                </c:pt>
                <c:pt idx="14">
                  <c:v>2018.g. II cet.</c:v>
                </c:pt>
                <c:pt idx="15">
                  <c:v>2018.g. IIIcet.</c:v>
                </c:pt>
                <c:pt idx="16">
                  <c:v>2018.g.IV cet.</c:v>
                </c:pt>
                <c:pt idx="17">
                  <c:v>2019.g.I cet</c:v>
                </c:pt>
                <c:pt idx="18">
                  <c:v>2019.g.II cet</c:v>
                </c:pt>
                <c:pt idx="19">
                  <c:v>2019.g.III.cet.</c:v>
                </c:pt>
                <c:pt idx="20">
                  <c:v>2019.g.IV.cet.</c:v>
                </c:pt>
                <c:pt idx="21">
                  <c:v>2020.g.I.cet.</c:v>
                </c:pt>
              </c:strCache>
            </c:strRef>
          </c:cat>
          <c:val>
            <c:numRef>
              <c:f>Lig_skaita_dinamika_pec_CPV!$B$29:$B$50</c:f>
              <c:numCache>
                <c:formatCode>General</c:formatCode>
                <c:ptCount val="22"/>
                <c:pt idx="0">
                  <c:v>5</c:v>
                </c:pt>
                <c:pt idx="1">
                  <c:v>15</c:v>
                </c:pt>
                <c:pt idx="2">
                  <c:v>37</c:v>
                </c:pt>
                <c:pt idx="3">
                  <c:v>107</c:v>
                </c:pt>
                <c:pt idx="4">
                  <c:v>100</c:v>
                </c:pt>
                <c:pt idx="5">
                  <c:v>104</c:v>
                </c:pt>
                <c:pt idx="6">
                  <c:v>46</c:v>
                </c:pt>
                <c:pt idx="7">
                  <c:v>66</c:v>
                </c:pt>
                <c:pt idx="8">
                  <c:v>147</c:v>
                </c:pt>
                <c:pt idx="9">
                  <c:v>86</c:v>
                </c:pt>
                <c:pt idx="10">
                  <c:v>0</c:v>
                </c:pt>
                <c:pt idx="11">
                  <c:v>41</c:v>
                </c:pt>
                <c:pt idx="12">
                  <c:v>119</c:v>
                </c:pt>
                <c:pt idx="13">
                  <c:v>94</c:v>
                </c:pt>
                <c:pt idx="14">
                  <c:v>27</c:v>
                </c:pt>
                <c:pt idx="15">
                  <c:v>62</c:v>
                </c:pt>
                <c:pt idx="16">
                  <c:v>68</c:v>
                </c:pt>
                <c:pt idx="17">
                  <c:v>59</c:v>
                </c:pt>
                <c:pt idx="18">
                  <c:v>33</c:v>
                </c:pt>
                <c:pt idx="19">
                  <c:v>49</c:v>
                </c:pt>
                <c:pt idx="20">
                  <c:v>54</c:v>
                </c:pt>
                <c:pt idx="21">
                  <c:v>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87-4008-A61F-5DC3785B633A}"/>
            </c:ext>
          </c:extLst>
        </c:ser>
        <c:ser>
          <c:idx val="1"/>
          <c:order val="1"/>
          <c:tx>
            <c:strRef>
              <c:f>Lig_skaita_dinamika_pec_CPV!$C$28</c:f>
              <c:strCache>
                <c:ptCount val="1"/>
                <c:pt idx="0">
                  <c:v>Lauksaimniecības, saimniecības, zivsaimniecības saistītā produkcija (CPV kods: 03000000-1)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Lig_skaita_dinamika_pec_CPV!$A$29:$A$50</c:f>
              <c:strCache>
                <c:ptCount val="22"/>
                <c:pt idx="0">
                  <c:v>2014.g. IV cet.</c:v>
                </c:pt>
                <c:pt idx="1">
                  <c:v>2015.g. I cet.</c:v>
                </c:pt>
                <c:pt idx="2">
                  <c:v>2015.g. II cet.</c:v>
                </c:pt>
                <c:pt idx="3">
                  <c:v>2015.g. III cet.</c:v>
                </c:pt>
                <c:pt idx="4">
                  <c:v>2015.g. IV cet.</c:v>
                </c:pt>
                <c:pt idx="5">
                  <c:v>2016.g. I cet.</c:v>
                </c:pt>
                <c:pt idx="6">
                  <c:v>2016.g. II cet.</c:v>
                </c:pt>
                <c:pt idx="7">
                  <c:v>2016.g. III cet.</c:v>
                </c:pt>
                <c:pt idx="8">
                  <c:v>2016.g. IV cet.</c:v>
                </c:pt>
                <c:pt idx="9">
                  <c:v>2017.g. I cet.</c:v>
                </c:pt>
                <c:pt idx="10">
                  <c:v>2017.g. II cet.</c:v>
                </c:pt>
                <c:pt idx="11">
                  <c:v>2017.g. III cet.</c:v>
                </c:pt>
                <c:pt idx="12">
                  <c:v>2017.g. IV cet.</c:v>
                </c:pt>
                <c:pt idx="13">
                  <c:v>2018.g. I cet</c:v>
                </c:pt>
                <c:pt idx="14">
                  <c:v>2018.g. II cet.</c:v>
                </c:pt>
                <c:pt idx="15">
                  <c:v>2018.g. IIIcet.</c:v>
                </c:pt>
                <c:pt idx="16">
                  <c:v>2018.g.IV cet.</c:v>
                </c:pt>
                <c:pt idx="17">
                  <c:v>2019.g.I cet</c:v>
                </c:pt>
                <c:pt idx="18">
                  <c:v>2019.g.II cet</c:v>
                </c:pt>
                <c:pt idx="19">
                  <c:v>2019.g.III.cet.</c:v>
                </c:pt>
                <c:pt idx="20">
                  <c:v>2019.g.IV.cet.</c:v>
                </c:pt>
                <c:pt idx="21">
                  <c:v>2020.g.I.cet.</c:v>
                </c:pt>
              </c:strCache>
            </c:strRef>
          </c:cat>
          <c:val>
            <c:numRef>
              <c:f>Lig_skaita_dinamika_pec_CPV!$C$29:$C$50</c:f>
              <c:numCache>
                <c:formatCode>General</c:formatCode>
                <c:ptCount val="22"/>
                <c:pt idx="0">
                  <c:v>1</c:v>
                </c:pt>
                <c:pt idx="1">
                  <c:v>13</c:v>
                </c:pt>
                <c:pt idx="2">
                  <c:v>8</c:v>
                </c:pt>
                <c:pt idx="3">
                  <c:v>12</c:v>
                </c:pt>
                <c:pt idx="4">
                  <c:v>12</c:v>
                </c:pt>
                <c:pt idx="5">
                  <c:v>13</c:v>
                </c:pt>
                <c:pt idx="6">
                  <c:v>11</c:v>
                </c:pt>
                <c:pt idx="7">
                  <c:v>7</c:v>
                </c:pt>
                <c:pt idx="8">
                  <c:v>9</c:v>
                </c:pt>
                <c:pt idx="9">
                  <c:v>12</c:v>
                </c:pt>
                <c:pt idx="10">
                  <c:v>0</c:v>
                </c:pt>
                <c:pt idx="11">
                  <c:v>2</c:v>
                </c:pt>
                <c:pt idx="12">
                  <c:v>5</c:v>
                </c:pt>
                <c:pt idx="13">
                  <c:v>8</c:v>
                </c:pt>
                <c:pt idx="14">
                  <c:v>9</c:v>
                </c:pt>
                <c:pt idx="15">
                  <c:v>6</c:v>
                </c:pt>
                <c:pt idx="16">
                  <c:v>2</c:v>
                </c:pt>
                <c:pt idx="17">
                  <c:v>4</c:v>
                </c:pt>
                <c:pt idx="18">
                  <c:v>0</c:v>
                </c:pt>
                <c:pt idx="19">
                  <c:v>7</c:v>
                </c:pt>
                <c:pt idx="20">
                  <c:v>1</c:v>
                </c:pt>
                <c:pt idx="2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E87-4008-A61F-5DC3785B633A}"/>
            </c:ext>
          </c:extLst>
        </c:ser>
        <c:dLbls>
          <c:dLblPos val="inBase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393707592"/>
        <c:axId val="393698736"/>
      </c:barChart>
      <c:lineChart>
        <c:grouping val="standard"/>
        <c:varyColors val="0"/>
        <c:ser>
          <c:idx val="2"/>
          <c:order val="2"/>
          <c:tx>
            <c:strRef>
              <c:f>Lig_skaita_dinamika_pec_CPV!$D$28</c:f>
              <c:strCache>
                <c:ptCount val="1"/>
                <c:pt idx="0">
                  <c:v>Pasūtītāju skaits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>
              <a:outerShdw blurRad="50800" dist="50800" dir="5400000" algn="ctr" rotWithShape="0">
                <a:schemeClr val="accent6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strRef>
              <c:f>Lig_skaita_dinamika_pec_CPV!$A$29:$A$50</c:f>
              <c:strCache>
                <c:ptCount val="22"/>
                <c:pt idx="0">
                  <c:v>2014.g. IV cet.</c:v>
                </c:pt>
                <c:pt idx="1">
                  <c:v>2015.g. I cet.</c:v>
                </c:pt>
                <c:pt idx="2">
                  <c:v>2015.g. II cet.</c:v>
                </c:pt>
                <c:pt idx="3">
                  <c:v>2015.g. III cet.</c:v>
                </c:pt>
                <c:pt idx="4">
                  <c:v>2015.g. IV cet.</c:v>
                </c:pt>
                <c:pt idx="5">
                  <c:v>2016.g. I cet.</c:v>
                </c:pt>
                <c:pt idx="6">
                  <c:v>2016.g. II cet.</c:v>
                </c:pt>
                <c:pt idx="7">
                  <c:v>2016.g. III cet.</c:v>
                </c:pt>
                <c:pt idx="8">
                  <c:v>2016.g. IV cet.</c:v>
                </c:pt>
                <c:pt idx="9">
                  <c:v>2017.g. I cet.</c:v>
                </c:pt>
                <c:pt idx="10">
                  <c:v>2017.g. II cet.</c:v>
                </c:pt>
                <c:pt idx="11">
                  <c:v>2017.g. III cet.</c:v>
                </c:pt>
                <c:pt idx="12">
                  <c:v>2017.g. IV cet.</c:v>
                </c:pt>
                <c:pt idx="13">
                  <c:v>2018.g. I cet</c:v>
                </c:pt>
                <c:pt idx="14">
                  <c:v>2018.g. II cet.</c:v>
                </c:pt>
                <c:pt idx="15">
                  <c:v>2018.g. IIIcet.</c:v>
                </c:pt>
                <c:pt idx="16">
                  <c:v>2018.g.IV cet.</c:v>
                </c:pt>
                <c:pt idx="17">
                  <c:v>2019.g.I cet</c:v>
                </c:pt>
                <c:pt idx="18">
                  <c:v>2019.g.II cet</c:v>
                </c:pt>
                <c:pt idx="19">
                  <c:v>2019.g.III.cet.</c:v>
                </c:pt>
                <c:pt idx="20">
                  <c:v>2019.g.IV.cet.</c:v>
                </c:pt>
                <c:pt idx="21">
                  <c:v>2020.g.I.cet.</c:v>
                </c:pt>
              </c:strCache>
            </c:strRef>
          </c:cat>
          <c:val>
            <c:numRef>
              <c:f>Lig_skaita_dinamika_pec_CPV!$D$29:$D$50</c:f>
              <c:numCache>
                <c:formatCode>General</c:formatCode>
                <c:ptCount val="22"/>
                <c:pt idx="0">
                  <c:v>2</c:v>
                </c:pt>
                <c:pt idx="1">
                  <c:v>4</c:v>
                </c:pt>
                <c:pt idx="2">
                  <c:v>20</c:v>
                </c:pt>
                <c:pt idx="3">
                  <c:v>56</c:v>
                </c:pt>
                <c:pt idx="4">
                  <c:v>43</c:v>
                </c:pt>
                <c:pt idx="5">
                  <c:v>38</c:v>
                </c:pt>
                <c:pt idx="6">
                  <c:v>22</c:v>
                </c:pt>
                <c:pt idx="7">
                  <c:v>29</c:v>
                </c:pt>
                <c:pt idx="8">
                  <c:v>82</c:v>
                </c:pt>
                <c:pt idx="9">
                  <c:v>50</c:v>
                </c:pt>
                <c:pt idx="10">
                  <c:v>0</c:v>
                </c:pt>
                <c:pt idx="11">
                  <c:v>27</c:v>
                </c:pt>
                <c:pt idx="12">
                  <c:v>87</c:v>
                </c:pt>
                <c:pt idx="13">
                  <c:v>35</c:v>
                </c:pt>
                <c:pt idx="14">
                  <c:v>14</c:v>
                </c:pt>
                <c:pt idx="15">
                  <c:v>31</c:v>
                </c:pt>
                <c:pt idx="16">
                  <c:v>50</c:v>
                </c:pt>
                <c:pt idx="17">
                  <c:v>23</c:v>
                </c:pt>
                <c:pt idx="18">
                  <c:v>21</c:v>
                </c:pt>
                <c:pt idx="19">
                  <c:v>22</c:v>
                </c:pt>
                <c:pt idx="20">
                  <c:v>41</c:v>
                </c:pt>
                <c:pt idx="21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E87-4008-A61F-5DC3785B633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93704312"/>
        <c:axId val="393700048"/>
      </c:lineChart>
      <c:catAx>
        <c:axId val="393707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393698736"/>
        <c:crosses val="autoZero"/>
        <c:auto val="1"/>
        <c:lblAlgn val="ctr"/>
        <c:lblOffset val="100"/>
        <c:noMultiLvlLbl val="0"/>
      </c:catAx>
      <c:valAx>
        <c:axId val="393698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lv-LV"/>
                  <a:t>Līgumu</a:t>
                </a:r>
                <a:r>
                  <a:rPr lang="lv-LV" baseline="0"/>
                  <a:t> skaits</a:t>
                </a:r>
                <a:endParaRPr lang="lv-LV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lv-LV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393707592"/>
        <c:crosses val="autoZero"/>
        <c:crossBetween val="between"/>
      </c:valAx>
      <c:valAx>
        <c:axId val="393700048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lv-LV"/>
                  <a:t>Pasūtītāju</a:t>
                </a:r>
                <a:r>
                  <a:rPr lang="lv-LV" baseline="0"/>
                  <a:t> skaits</a:t>
                </a:r>
                <a:endParaRPr lang="lv-LV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lv-LV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393704312"/>
        <c:crosses val="max"/>
        <c:crossBetween val="between"/>
      </c:valAx>
      <c:catAx>
        <c:axId val="3937043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9370004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v-L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v-LV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v-LV" b="1"/>
              <a:t>Pārtikas</a:t>
            </a:r>
            <a:r>
              <a:rPr lang="lv-LV" b="1" baseline="0"/>
              <a:t> produktu piegādes līgumcenu dinamika pēc CPV kodu klasifikatora un to vidējā līgumu vērtība</a:t>
            </a:r>
            <a:endParaRPr lang="lv-LV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v-LV"/>
        </a:p>
      </c:txPr>
    </c:title>
    <c:autoTitleDeleted val="0"/>
    <c:plotArea>
      <c:layout>
        <c:manualLayout>
          <c:layoutTarget val="inner"/>
          <c:xMode val="edge"/>
          <c:yMode val="edge"/>
          <c:x val="9.8289800611633935E-2"/>
          <c:y val="0.14532117442929465"/>
          <c:w val="0.83381186472978197"/>
          <c:h val="0.593803681339423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Ligumcenu_dinamika_pec_CPV!$B$30</c:f>
              <c:strCache>
                <c:ptCount val="1"/>
                <c:pt idx="0">
                  <c:v>Pārtikas produkti, dzērieni un saistītā produkcija (CPV kods: 15000000-8)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4.2603550295857988E-2"/>
                  <c:y val="-6.665006795099228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F34-45AE-B137-7294759A103F}"/>
                </c:ext>
              </c:extLst>
            </c:dLbl>
            <c:dLbl>
              <c:idx val="1"/>
              <c:layout>
                <c:manualLayout>
                  <c:x val="-9.4674556213017753E-3"/>
                  <c:y val="7.160063490087454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F34-45AE-B137-7294759A103F}"/>
                </c:ext>
              </c:extLst>
            </c:dLbl>
            <c:dLbl>
              <c:idx val="2"/>
              <c:layout>
                <c:manualLayout>
                  <c:x val="9.4674556213017458E-3"/>
                  <c:y val="-1.388835288869523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F34-45AE-B137-7294759A103F}"/>
                </c:ext>
              </c:extLst>
            </c:dLbl>
            <c:dLbl>
              <c:idx val="3"/>
              <c:layout>
                <c:manualLayout>
                  <c:x val="9.467455621301718E-3"/>
                  <c:y val="8.394572219974479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F34-45AE-B137-7294759A103F}"/>
                </c:ext>
              </c:extLst>
            </c:dLbl>
            <c:dLbl>
              <c:idx val="4"/>
              <c:layout>
                <c:manualLayout>
                  <c:x val="0"/>
                  <c:y val="0.1167541211498760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F34-45AE-B137-7294759A103F}"/>
                </c:ext>
              </c:extLst>
            </c:dLbl>
            <c:dLbl>
              <c:idx val="5"/>
              <c:layout>
                <c:manualLayout>
                  <c:x val="6.3116370808678499E-3"/>
                  <c:y val="1.271606859419252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8F34-45AE-B137-7294759A103F}"/>
                </c:ext>
              </c:extLst>
            </c:dLbl>
            <c:dLbl>
              <c:idx val="6"/>
              <c:layout>
                <c:manualLayout>
                  <c:x val="9.467455621301718E-3"/>
                  <c:y val="-2.02031267830651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8F34-45AE-B137-7294759A103F}"/>
                </c:ext>
              </c:extLst>
            </c:dLbl>
            <c:dLbl>
              <c:idx val="7"/>
              <c:layout>
                <c:manualLayout>
                  <c:x val="1.7357001972386588E-2"/>
                  <c:y val="1.330387061301131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A56-49A7-BD77-0A81B7425A19}"/>
                </c:ext>
              </c:extLst>
            </c:dLbl>
            <c:dLbl>
              <c:idx val="8"/>
              <c:layout>
                <c:manualLayout>
                  <c:x val="1.5779092702169625E-3"/>
                  <c:y val="0.3806328260350855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A56-49A7-BD77-0A81B7425A19}"/>
                </c:ext>
              </c:extLst>
            </c:dLbl>
            <c:dLbl>
              <c:idx val="9"/>
              <c:layout>
                <c:manualLayout>
                  <c:x val="4.5759368836291912E-2"/>
                  <c:y val="4.926166837840922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F34-45AE-B137-7294759A103F}"/>
                </c:ext>
              </c:extLst>
            </c:dLbl>
            <c:dLbl>
              <c:idx val="11"/>
              <c:layout>
                <c:manualLayout>
                  <c:x val="9.4674556213017753E-3"/>
                  <c:y val="-2.721774402705590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F34-45AE-B137-7294759A103F}"/>
                </c:ext>
              </c:extLst>
            </c:dLbl>
            <c:dLbl>
              <c:idx val="12"/>
              <c:layout>
                <c:manualLayout>
                  <c:x val="0"/>
                  <c:y val="0.24991856255122261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F34-45AE-B137-7294759A103F}"/>
                </c:ext>
              </c:extLst>
            </c:dLbl>
            <c:dLbl>
              <c:idx val="13"/>
              <c:layout>
                <c:manualLayout>
                  <c:x val="4.2603550295857988E-2"/>
                  <c:y val="4.742626539271523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F34-45AE-B137-7294759A103F}"/>
                </c:ext>
              </c:extLst>
            </c:dLbl>
            <c:dLbl>
              <c:idx val="14"/>
              <c:layout>
                <c:manualLayout>
                  <c:x val="1.0582009322405017E-2"/>
                  <c:y val="-2.70837093979853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D22-4434-B5BF-5A9B78F772FE}"/>
                </c:ext>
              </c:extLst>
            </c:dLbl>
            <c:dLbl>
              <c:idx val="15"/>
              <c:layout>
                <c:manualLayout>
                  <c:x val="8.3741673229362976E-3"/>
                  <c:y val="-2.812502451202713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D22-4434-B5BF-5A9B78F772FE}"/>
                </c:ext>
              </c:extLst>
            </c:dLbl>
            <c:dLbl>
              <c:idx val="17"/>
              <c:layout>
                <c:manualLayout>
                  <c:x val="4.232803728962007E-2"/>
                  <c:y val="-3.491415351737159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945-4766-B0D8-0AD37533A321}"/>
                </c:ext>
              </c:extLst>
            </c:dLbl>
            <c:dLbl>
              <c:idx val="18"/>
              <c:layout>
                <c:manualLayout>
                  <c:x val="5.2713171859467403E-2"/>
                  <c:y val="-2.441991219314219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CDB-42AE-BE74-66FD92A930E4}"/>
                </c:ext>
              </c:extLst>
            </c:dLbl>
            <c:dLbl>
              <c:idx val="19"/>
              <c:layout>
                <c:manualLayout>
                  <c:x val="-2.0155036299208166E-2"/>
                  <c:y val="0.10067519447213805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BBD-4A9A-A52F-E1D5BE711DAE}"/>
                </c:ext>
              </c:extLst>
            </c:dLbl>
            <c:dLbl>
              <c:idx val="20"/>
              <c:layout>
                <c:manualLayout>
                  <c:x val="3.4009918042277897E-2"/>
                  <c:y val="1.19318386728376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BBD-4A9A-A52F-E1D5BE711DAE}"/>
                </c:ext>
              </c:extLst>
            </c:dLbl>
            <c:dLbl>
              <c:idx val="21"/>
              <c:layout>
                <c:manualLayout>
                  <c:x val="1.0789979422574677E-2"/>
                  <c:y val="-1.862755705155176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149-4E24-AF38-E70ECB1B92C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Ligumcenu_dinamika_pec_CPV!$A$32:$A$52</c:f>
              <c:strCache>
                <c:ptCount val="21"/>
                <c:pt idx="0">
                  <c:v>2015.g. I cet.</c:v>
                </c:pt>
                <c:pt idx="1">
                  <c:v>2015.g. II cet.</c:v>
                </c:pt>
                <c:pt idx="2">
                  <c:v>2015.g. III cet.</c:v>
                </c:pt>
                <c:pt idx="3">
                  <c:v>2015.g. IV cet.</c:v>
                </c:pt>
                <c:pt idx="4">
                  <c:v>2016.g. I cet.</c:v>
                </c:pt>
                <c:pt idx="5">
                  <c:v>2016.g. II cet.</c:v>
                </c:pt>
                <c:pt idx="6">
                  <c:v>2016.g. III cet.</c:v>
                </c:pt>
                <c:pt idx="7">
                  <c:v>2016.g. IV cet.</c:v>
                </c:pt>
                <c:pt idx="8">
                  <c:v>2017.g. I cet.</c:v>
                </c:pt>
                <c:pt idx="9">
                  <c:v>2017.g. II cet.</c:v>
                </c:pt>
                <c:pt idx="10">
                  <c:v>2017.g. III cet.</c:v>
                </c:pt>
                <c:pt idx="11">
                  <c:v>2017.g. IV cet.</c:v>
                </c:pt>
                <c:pt idx="12">
                  <c:v>2018.g. I cet.</c:v>
                </c:pt>
                <c:pt idx="13">
                  <c:v>2018.g. II cet.</c:v>
                </c:pt>
                <c:pt idx="14">
                  <c:v>2018.g. IIIcet.</c:v>
                </c:pt>
                <c:pt idx="15">
                  <c:v>2018.g. IV cet.</c:v>
                </c:pt>
                <c:pt idx="16">
                  <c:v>2019.g. I cet.</c:v>
                </c:pt>
                <c:pt idx="17">
                  <c:v>2019.g. II cet.</c:v>
                </c:pt>
                <c:pt idx="18">
                  <c:v>2019.g. III cet.</c:v>
                </c:pt>
                <c:pt idx="19">
                  <c:v>2019.g. IV.cet.</c:v>
                </c:pt>
                <c:pt idx="20">
                  <c:v>2020.g.I.cet.</c:v>
                </c:pt>
              </c:strCache>
            </c:strRef>
          </c:cat>
          <c:val>
            <c:numRef>
              <c:f>Ligumcenu_dinamika_pec_CPV!$B$31:$B$52</c:f>
              <c:numCache>
                <c:formatCode>#,##0</c:formatCode>
                <c:ptCount val="22"/>
                <c:pt idx="0">
                  <c:v>5982</c:v>
                </c:pt>
                <c:pt idx="1">
                  <c:v>34540</c:v>
                </c:pt>
                <c:pt idx="2">
                  <c:v>377898</c:v>
                </c:pt>
                <c:pt idx="3">
                  <c:v>1078644</c:v>
                </c:pt>
                <c:pt idx="4">
                  <c:v>1058952</c:v>
                </c:pt>
                <c:pt idx="5">
                  <c:v>824017</c:v>
                </c:pt>
                <c:pt idx="6">
                  <c:v>398281</c:v>
                </c:pt>
                <c:pt idx="7">
                  <c:v>548749.01</c:v>
                </c:pt>
                <c:pt idx="8">
                  <c:v>2061890</c:v>
                </c:pt>
                <c:pt idx="9">
                  <c:v>911330.81</c:v>
                </c:pt>
                <c:pt idx="10" formatCode="General">
                  <c:v>0</c:v>
                </c:pt>
                <c:pt idx="11">
                  <c:v>724123.07</c:v>
                </c:pt>
                <c:pt idx="12">
                  <c:v>2413156</c:v>
                </c:pt>
                <c:pt idx="13">
                  <c:v>927900</c:v>
                </c:pt>
                <c:pt idx="14">
                  <c:v>352378</c:v>
                </c:pt>
                <c:pt idx="15">
                  <c:v>848013</c:v>
                </c:pt>
                <c:pt idx="16">
                  <c:v>1545233</c:v>
                </c:pt>
                <c:pt idx="17">
                  <c:v>556118</c:v>
                </c:pt>
                <c:pt idx="18">
                  <c:v>586383</c:v>
                </c:pt>
                <c:pt idx="19">
                  <c:v>534438</c:v>
                </c:pt>
                <c:pt idx="20">
                  <c:v>1166881</c:v>
                </c:pt>
                <c:pt idx="21">
                  <c:v>600082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37-4177-89DC-826BE8432C71}"/>
            </c:ext>
          </c:extLst>
        </c:ser>
        <c:ser>
          <c:idx val="1"/>
          <c:order val="1"/>
          <c:tx>
            <c:strRef>
              <c:f>Ligumcenu_dinamika_pec_CPV!$C$30</c:f>
              <c:strCache>
                <c:ptCount val="1"/>
                <c:pt idx="0">
                  <c:v>Lauksaimniecības, saimniecības, zivsaimniecības saistītā produkcija (CPV kods: 03000000-1)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1.3339794064203513E-2"/>
                  <c:y val="-7.522309711286098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737-4177-89DC-826BE8432C71}"/>
                </c:ext>
              </c:extLst>
            </c:dLbl>
            <c:dLbl>
              <c:idx val="1"/>
              <c:layout>
                <c:manualLayout>
                  <c:x val="4.7337278106508876E-3"/>
                  <c:y val="-2.108036890645586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F34-45AE-B137-7294759A103F}"/>
                </c:ext>
              </c:extLst>
            </c:dLbl>
            <c:dLbl>
              <c:idx val="2"/>
              <c:layout>
                <c:manualLayout>
                  <c:x val="1.6448215158195889E-2"/>
                  <c:y val="-5.390835579514825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737-4177-89DC-826BE8432C71}"/>
                </c:ext>
              </c:extLst>
            </c:dLbl>
            <c:dLbl>
              <c:idx val="4"/>
              <c:layout>
                <c:manualLayout>
                  <c:x val="1.6448215158195965E-2"/>
                  <c:y val="-5.031446540880503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737-4177-89DC-826BE8432C71}"/>
                </c:ext>
              </c:extLst>
            </c:dLbl>
            <c:dLbl>
              <c:idx val="5"/>
              <c:layout>
                <c:manualLayout>
                  <c:x val="1.7357001972386588E-2"/>
                  <c:y val="5.270092226613955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8F34-45AE-B137-7294759A103F}"/>
                </c:ext>
              </c:extLst>
            </c:dLbl>
            <c:dLbl>
              <c:idx val="6"/>
              <c:layout>
                <c:manualLayout>
                  <c:x val="1.0614732330056376E-2"/>
                  <c:y val="-4.57462267118378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737-4177-89DC-826BE8432C71}"/>
                </c:ext>
              </c:extLst>
            </c:dLbl>
            <c:dLbl>
              <c:idx val="7"/>
              <c:layout>
                <c:manualLayout>
                  <c:x val="1.26232741617357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A56-49A7-BD77-0A81B7425A19}"/>
                </c:ext>
              </c:extLst>
            </c:dLbl>
            <c:dLbl>
              <c:idx val="8"/>
              <c:layout>
                <c:manualLayout>
                  <c:x val="1.7357001972386588E-2"/>
                  <c:y val="-7.633873829012480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A56-49A7-BD77-0A81B7425A19}"/>
                </c:ext>
              </c:extLst>
            </c:dLbl>
            <c:dLbl>
              <c:idx val="9"/>
              <c:layout>
                <c:manualLayout>
                  <c:x val="2.52465483234714E-2"/>
                  <c:y val="-4.216073781291172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F34-45AE-B137-7294759A103F}"/>
                </c:ext>
              </c:extLst>
            </c:dLbl>
            <c:dLbl>
              <c:idx val="11"/>
              <c:layout>
                <c:manualLayout>
                  <c:x val="2.3668639053254323E-2"/>
                  <c:y val="-3.162055335968369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F34-45AE-B137-7294759A103F}"/>
                </c:ext>
              </c:extLst>
            </c:dLbl>
            <c:dLbl>
              <c:idx val="12"/>
              <c:layout>
                <c:manualLayout>
                  <c:x val="1.5779092702169741E-2"/>
                  <c:y val="-2.635046113306982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F34-45AE-B137-7294759A103F}"/>
                </c:ext>
              </c:extLst>
            </c:dLbl>
            <c:dLbl>
              <c:idx val="13"/>
              <c:layout>
                <c:manualLayout>
                  <c:x val="1.5392716935059673E-2"/>
                  <c:y val="-3.689064558629785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F34-45AE-B137-7294759A103F}"/>
                </c:ext>
              </c:extLst>
            </c:dLbl>
            <c:dLbl>
              <c:idx val="14"/>
              <c:layout>
                <c:manualLayout>
                  <c:x val="1.3605440557377769E-2"/>
                  <c:y val="-2.635046113306973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D22-4434-B5BF-5A9B78F772FE}"/>
                </c:ext>
              </c:extLst>
            </c:dLbl>
            <c:dLbl>
              <c:idx val="15"/>
              <c:layout>
                <c:manualLayout>
                  <c:x val="1.3605440557377769E-2"/>
                  <c:y val="-5.53359683794466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D22-4434-B5BF-5A9B78F772FE}"/>
                </c:ext>
              </c:extLst>
            </c:dLbl>
            <c:dLbl>
              <c:idx val="16"/>
              <c:layout>
                <c:manualLayout>
                  <c:x val="1.3605440557377769E-2"/>
                  <c:y val="-0.1027667984189723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945-4766-B0D8-0AD37533A321}"/>
                </c:ext>
              </c:extLst>
            </c:dLbl>
            <c:dLbl>
              <c:idx val="17"/>
              <c:layout>
                <c:manualLayout>
                  <c:x val="1.1784409230982095E-2"/>
                  <c:y val="-4.447281191315693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945-4766-B0D8-0AD37533A321}"/>
                </c:ext>
              </c:extLst>
            </c:dLbl>
            <c:dLbl>
              <c:idx val="18"/>
              <c:layout>
                <c:manualLayout>
                  <c:x val="7.7519370381569875E-3"/>
                  <c:y val="-3.83141839511235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CDB-42AE-BE74-66FD92A930E4}"/>
                </c:ext>
              </c:extLst>
            </c:dLbl>
            <c:dLbl>
              <c:idx val="19"/>
              <c:layout>
                <c:manualLayout>
                  <c:x val="1.0852711853419782E-2"/>
                  <c:y val="-9.450832041277147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D9C-41E8-9E16-1600BE0F8AF1}"/>
                </c:ext>
              </c:extLst>
            </c:dLbl>
            <c:dLbl>
              <c:idx val="20"/>
              <c:layout>
                <c:manualLayout>
                  <c:x val="7.993930424173519E-3"/>
                  <c:y val="-3.312756706938359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BBD-4A9A-A52F-E1D5BE711DAE}"/>
                </c:ext>
              </c:extLst>
            </c:dLbl>
            <c:dLbl>
              <c:idx val="21"/>
              <c:layout>
                <c:manualLayout>
                  <c:x val="3.2369938267724031E-2"/>
                  <c:y val="-4.071246819338422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149-4E24-AF38-E70ECB1B92C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Ligumcenu_dinamika_pec_CPV!$A$32:$A$52</c:f>
              <c:strCache>
                <c:ptCount val="21"/>
                <c:pt idx="0">
                  <c:v>2015.g. I cet.</c:v>
                </c:pt>
                <c:pt idx="1">
                  <c:v>2015.g. II cet.</c:v>
                </c:pt>
                <c:pt idx="2">
                  <c:v>2015.g. III cet.</c:v>
                </c:pt>
                <c:pt idx="3">
                  <c:v>2015.g. IV cet.</c:v>
                </c:pt>
                <c:pt idx="4">
                  <c:v>2016.g. I cet.</c:v>
                </c:pt>
                <c:pt idx="5">
                  <c:v>2016.g. II cet.</c:v>
                </c:pt>
                <c:pt idx="6">
                  <c:v>2016.g. III cet.</c:v>
                </c:pt>
                <c:pt idx="7">
                  <c:v>2016.g. IV cet.</c:v>
                </c:pt>
                <c:pt idx="8">
                  <c:v>2017.g. I cet.</c:v>
                </c:pt>
                <c:pt idx="9">
                  <c:v>2017.g. II cet.</c:v>
                </c:pt>
                <c:pt idx="10">
                  <c:v>2017.g. III cet.</c:v>
                </c:pt>
                <c:pt idx="11">
                  <c:v>2017.g. IV cet.</c:v>
                </c:pt>
                <c:pt idx="12">
                  <c:v>2018.g. I cet.</c:v>
                </c:pt>
                <c:pt idx="13">
                  <c:v>2018.g. II cet.</c:v>
                </c:pt>
                <c:pt idx="14">
                  <c:v>2018.g. IIIcet.</c:v>
                </c:pt>
                <c:pt idx="15">
                  <c:v>2018.g. IV cet.</c:v>
                </c:pt>
                <c:pt idx="16">
                  <c:v>2019.g. I cet.</c:v>
                </c:pt>
                <c:pt idx="17">
                  <c:v>2019.g. II cet.</c:v>
                </c:pt>
                <c:pt idx="18">
                  <c:v>2019.g. III cet.</c:v>
                </c:pt>
                <c:pt idx="19">
                  <c:v>2019.g. IV.cet.</c:v>
                </c:pt>
                <c:pt idx="20">
                  <c:v>2020.g.I.cet.</c:v>
                </c:pt>
              </c:strCache>
            </c:strRef>
          </c:cat>
          <c:val>
            <c:numRef>
              <c:f>Ligumcenu_dinamika_pec_CPV!$C$31:$C$52</c:f>
              <c:numCache>
                <c:formatCode>#,##0</c:formatCode>
                <c:ptCount val="22"/>
                <c:pt idx="0">
                  <c:v>795</c:v>
                </c:pt>
                <c:pt idx="1">
                  <c:v>67065</c:v>
                </c:pt>
                <c:pt idx="2">
                  <c:v>4548</c:v>
                </c:pt>
                <c:pt idx="3">
                  <c:v>94474</c:v>
                </c:pt>
                <c:pt idx="4">
                  <c:v>19275</c:v>
                </c:pt>
                <c:pt idx="5">
                  <c:v>330713</c:v>
                </c:pt>
                <c:pt idx="6">
                  <c:v>19754</c:v>
                </c:pt>
                <c:pt idx="7">
                  <c:v>17317</c:v>
                </c:pt>
                <c:pt idx="8">
                  <c:v>13542</c:v>
                </c:pt>
                <c:pt idx="9">
                  <c:v>26874.91</c:v>
                </c:pt>
                <c:pt idx="10" formatCode="General">
                  <c:v>0</c:v>
                </c:pt>
                <c:pt idx="11">
                  <c:v>3596.6</c:v>
                </c:pt>
                <c:pt idx="12">
                  <c:v>57556</c:v>
                </c:pt>
                <c:pt idx="13">
                  <c:v>56000</c:v>
                </c:pt>
                <c:pt idx="14">
                  <c:v>11941</c:v>
                </c:pt>
                <c:pt idx="15">
                  <c:v>10980</c:v>
                </c:pt>
                <c:pt idx="16">
                  <c:v>23495</c:v>
                </c:pt>
                <c:pt idx="17">
                  <c:v>51068</c:v>
                </c:pt>
                <c:pt idx="18">
                  <c:v>0</c:v>
                </c:pt>
                <c:pt idx="19">
                  <c:v>15293</c:v>
                </c:pt>
                <c:pt idx="20">
                  <c:v>7641</c:v>
                </c:pt>
                <c:pt idx="21">
                  <c:v>563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737-4177-89DC-826BE8432C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50480320"/>
        <c:axId val="450480648"/>
      </c:barChart>
      <c:lineChart>
        <c:grouping val="standard"/>
        <c:varyColors val="0"/>
        <c:ser>
          <c:idx val="2"/>
          <c:order val="2"/>
          <c:tx>
            <c:strRef>
              <c:f>Ligumcenu_dinamika_pec_CPV!$D$30</c:f>
              <c:strCache>
                <c:ptCount val="1"/>
                <c:pt idx="0">
                  <c:v>Vidējā līguma vērtība (EUR)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>
              <a:outerShdw blurRad="50800" dist="50800" dir="5400000" algn="ctr" rotWithShape="0">
                <a:schemeClr val="accent6"/>
              </a:outerShdw>
            </a:effectLst>
          </c:spPr>
          <c:marker>
            <c:symbol val="none"/>
          </c:marker>
          <c:dLbls>
            <c:dLbl>
              <c:idx val="8"/>
              <c:layout>
                <c:manualLayout>
                  <c:x val="4.8639363866498937E-3"/>
                  <c:y val="-2.501322710155306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8F34-45AE-B137-7294759A103F}"/>
                </c:ext>
              </c:extLst>
            </c:dLbl>
            <c:dLbl>
              <c:idx val="10"/>
              <c:layout>
                <c:manualLayout>
                  <c:x val="3.4418600449417024E-3"/>
                  <c:y val="-4.723505339549156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BBD-4A9A-A52F-E1D5BE711DA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Ligumcenu_dinamika_pec_CPV!$A$31:$A$50</c:f>
              <c:strCache>
                <c:ptCount val="20"/>
                <c:pt idx="0">
                  <c:v>2014.g. IV cet.</c:v>
                </c:pt>
                <c:pt idx="1">
                  <c:v>2015.g. I cet.</c:v>
                </c:pt>
                <c:pt idx="2">
                  <c:v>2015.g. II cet.</c:v>
                </c:pt>
                <c:pt idx="3">
                  <c:v>2015.g. III cet.</c:v>
                </c:pt>
                <c:pt idx="4">
                  <c:v>2015.g. IV cet.</c:v>
                </c:pt>
                <c:pt idx="5">
                  <c:v>2016.g. I cet.</c:v>
                </c:pt>
                <c:pt idx="6">
                  <c:v>2016.g. II cet.</c:v>
                </c:pt>
                <c:pt idx="7">
                  <c:v>2016.g. III cet.</c:v>
                </c:pt>
                <c:pt idx="8">
                  <c:v>2016.g. IV cet.</c:v>
                </c:pt>
                <c:pt idx="9">
                  <c:v>2017.g. I cet.</c:v>
                </c:pt>
                <c:pt idx="10">
                  <c:v>2017.g. II cet.</c:v>
                </c:pt>
                <c:pt idx="11">
                  <c:v>2017.g. III cet.</c:v>
                </c:pt>
                <c:pt idx="12">
                  <c:v>2017.g. IV cet.</c:v>
                </c:pt>
                <c:pt idx="13">
                  <c:v>2018.g. I cet.</c:v>
                </c:pt>
                <c:pt idx="14">
                  <c:v>2018.g. II cet.</c:v>
                </c:pt>
                <c:pt idx="15">
                  <c:v>2018.g. IIIcet.</c:v>
                </c:pt>
                <c:pt idx="16">
                  <c:v>2018.g. IV cet.</c:v>
                </c:pt>
                <c:pt idx="17">
                  <c:v>2019.g. I cet.</c:v>
                </c:pt>
                <c:pt idx="18">
                  <c:v>2019.g. II cet.</c:v>
                </c:pt>
                <c:pt idx="19">
                  <c:v>2019.g. III cet.</c:v>
                </c:pt>
              </c:strCache>
            </c:strRef>
          </c:cat>
          <c:val>
            <c:numRef>
              <c:f>Ligumcenu_dinamika_pec_CPV!$D$31:$D$52</c:f>
              <c:numCache>
                <c:formatCode>#,##0</c:formatCode>
                <c:ptCount val="22"/>
                <c:pt idx="0">
                  <c:v>1129</c:v>
                </c:pt>
                <c:pt idx="1">
                  <c:v>3629</c:v>
                </c:pt>
                <c:pt idx="2">
                  <c:v>8499</c:v>
                </c:pt>
                <c:pt idx="3">
                  <c:v>9858</c:v>
                </c:pt>
                <c:pt idx="4">
                  <c:v>9627</c:v>
                </c:pt>
                <c:pt idx="5">
                  <c:v>9869</c:v>
                </c:pt>
                <c:pt idx="6">
                  <c:v>7334</c:v>
                </c:pt>
                <c:pt idx="7">
                  <c:v>7754.33</c:v>
                </c:pt>
                <c:pt idx="8">
                  <c:v>13304</c:v>
                </c:pt>
                <c:pt idx="9">
                  <c:v>9573.5300000000007</c:v>
                </c:pt>
                <c:pt idx="10" formatCode="General">
                  <c:v>0</c:v>
                </c:pt>
                <c:pt idx="11">
                  <c:v>16924</c:v>
                </c:pt>
                <c:pt idx="12">
                  <c:v>19925</c:v>
                </c:pt>
                <c:pt idx="13">
                  <c:v>9646</c:v>
                </c:pt>
                <c:pt idx="14">
                  <c:v>10120</c:v>
                </c:pt>
                <c:pt idx="15">
                  <c:v>12632</c:v>
                </c:pt>
                <c:pt idx="16">
                  <c:v>22410</c:v>
                </c:pt>
                <c:pt idx="17">
                  <c:v>9638</c:v>
                </c:pt>
                <c:pt idx="18">
                  <c:v>17769</c:v>
                </c:pt>
                <c:pt idx="19">
                  <c:v>9817</c:v>
                </c:pt>
                <c:pt idx="20">
                  <c:v>21355</c:v>
                </c:pt>
                <c:pt idx="21">
                  <c:v>14650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37-4177-89DC-826BE8432C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0056024"/>
        <c:axId val="390056352"/>
      </c:lineChart>
      <c:catAx>
        <c:axId val="4504803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450480648"/>
        <c:crosses val="autoZero"/>
        <c:auto val="1"/>
        <c:lblAlgn val="ctr"/>
        <c:lblOffset val="100"/>
        <c:noMultiLvlLbl val="0"/>
      </c:catAx>
      <c:valAx>
        <c:axId val="4504806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lv-LV"/>
                  <a:t>Līgumcena</a:t>
                </a:r>
                <a:r>
                  <a:rPr lang="lv-LV" baseline="0"/>
                  <a:t>, EUR</a:t>
                </a:r>
                <a:endParaRPr lang="lv-LV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lv-LV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450480320"/>
        <c:crosses val="autoZero"/>
        <c:crossBetween val="between"/>
      </c:valAx>
      <c:valAx>
        <c:axId val="39005635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lv-LV"/>
                  <a:t>Vidējā</a:t>
                </a:r>
                <a:r>
                  <a:rPr lang="lv-LV" baseline="0"/>
                  <a:t> līgumcena, EUR</a:t>
                </a:r>
                <a:endParaRPr lang="lv-LV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lv-LV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390056024"/>
        <c:crosses val="max"/>
        <c:crossBetween val="between"/>
      </c:valAx>
      <c:catAx>
        <c:axId val="3900560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9005635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v-L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57148</xdr:colOff>
      <xdr:row>0</xdr:row>
      <xdr:rowOff>161925</xdr:rowOff>
    </xdr:from>
    <xdr:to>
      <xdr:col>9</xdr:col>
      <xdr:colOff>371474</xdr:colOff>
      <xdr:row>20</xdr:row>
      <xdr:rowOff>104775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57149</xdr:colOff>
      <xdr:row>0</xdr:row>
      <xdr:rowOff>133350</xdr:rowOff>
    </xdr:from>
    <xdr:to>
      <xdr:col>11</xdr:col>
      <xdr:colOff>571500</xdr:colOff>
      <xdr:row>26</xdr:row>
      <xdr:rowOff>171450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9"/>
  <sheetViews>
    <sheetView tabSelected="1" workbookViewId="0">
      <selection activeCell="O22" sqref="O22"/>
    </sheetView>
  </sheetViews>
  <sheetFormatPr defaultRowHeight="15" x14ac:dyDescent="0.25"/>
  <cols>
    <col min="1" max="1" width="4.140625" customWidth="1"/>
    <col min="2" max="2" width="11.5703125" customWidth="1"/>
    <col min="3" max="3" width="18.42578125" customWidth="1"/>
    <col min="4" max="4" width="18.7109375" customWidth="1"/>
    <col min="5" max="5" width="7.42578125" customWidth="1"/>
    <col min="6" max="6" width="13.5703125" customWidth="1"/>
    <col min="7" max="7" width="13.140625" customWidth="1"/>
    <col min="8" max="8" width="10" bestFit="1" customWidth="1"/>
    <col min="236" max="236" width="4.140625" customWidth="1"/>
    <col min="237" max="237" width="11.5703125" customWidth="1"/>
    <col min="238" max="238" width="18.42578125" customWidth="1"/>
    <col min="239" max="239" width="18.7109375" customWidth="1"/>
    <col min="240" max="240" width="7.42578125" customWidth="1"/>
    <col min="241" max="241" width="13.5703125" customWidth="1"/>
    <col min="242" max="242" width="13.140625" customWidth="1"/>
    <col min="244" max="244" width="65.42578125" customWidth="1"/>
    <col min="492" max="492" width="4.140625" customWidth="1"/>
    <col min="493" max="493" width="11.5703125" customWidth="1"/>
    <col min="494" max="494" width="18.42578125" customWidth="1"/>
    <col min="495" max="495" width="18.7109375" customWidth="1"/>
    <col min="496" max="496" width="7.42578125" customWidth="1"/>
    <col min="497" max="497" width="13.5703125" customWidth="1"/>
    <col min="498" max="498" width="13.140625" customWidth="1"/>
    <col min="500" max="500" width="65.42578125" customWidth="1"/>
    <col min="748" max="748" width="4.140625" customWidth="1"/>
    <col min="749" max="749" width="11.5703125" customWidth="1"/>
    <col min="750" max="750" width="18.42578125" customWidth="1"/>
    <col min="751" max="751" width="18.7109375" customWidth="1"/>
    <col min="752" max="752" width="7.42578125" customWidth="1"/>
    <col min="753" max="753" width="13.5703125" customWidth="1"/>
    <col min="754" max="754" width="13.140625" customWidth="1"/>
    <col min="756" max="756" width="65.42578125" customWidth="1"/>
    <col min="1004" max="1004" width="4.140625" customWidth="1"/>
    <col min="1005" max="1005" width="11.5703125" customWidth="1"/>
    <col min="1006" max="1006" width="18.42578125" customWidth="1"/>
    <col min="1007" max="1007" width="18.7109375" customWidth="1"/>
    <col min="1008" max="1008" width="7.42578125" customWidth="1"/>
    <col min="1009" max="1009" width="13.5703125" customWidth="1"/>
    <col min="1010" max="1010" width="13.140625" customWidth="1"/>
    <col min="1012" max="1012" width="65.42578125" customWidth="1"/>
    <col min="1260" max="1260" width="4.140625" customWidth="1"/>
    <col min="1261" max="1261" width="11.5703125" customWidth="1"/>
    <col min="1262" max="1262" width="18.42578125" customWidth="1"/>
    <col min="1263" max="1263" width="18.7109375" customWidth="1"/>
    <col min="1264" max="1264" width="7.42578125" customWidth="1"/>
    <col min="1265" max="1265" width="13.5703125" customWidth="1"/>
    <col min="1266" max="1266" width="13.140625" customWidth="1"/>
    <col min="1268" max="1268" width="65.42578125" customWidth="1"/>
    <col min="1516" max="1516" width="4.140625" customWidth="1"/>
    <col min="1517" max="1517" width="11.5703125" customWidth="1"/>
    <col min="1518" max="1518" width="18.42578125" customWidth="1"/>
    <col min="1519" max="1519" width="18.7109375" customWidth="1"/>
    <col min="1520" max="1520" width="7.42578125" customWidth="1"/>
    <col min="1521" max="1521" width="13.5703125" customWidth="1"/>
    <col min="1522" max="1522" width="13.140625" customWidth="1"/>
    <col min="1524" max="1524" width="65.42578125" customWidth="1"/>
    <col min="1772" max="1772" width="4.140625" customWidth="1"/>
    <col min="1773" max="1773" width="11.5703125" customWidth="1"/>
    <col min="1774" max="1774" width="18.42578125" customWidth="1"/>
    <col min="1775" max="1775" width="18.7109375" customWidth="1"/>
    <col min="1776" max="1776" width="7.42578125" customWidth="1"/>
    <col min="1777" max="1777" width="13.5703125" customWidth="1"/>
    <col min="1778" max="1778" width="13.140625" customWidth="1"/>
    <col min="1780" max="1780" width="65.42578125" customWidth="1"/>
    <col min="2028" max="2028" width="4.140625" customWidth="1"/>
    <col min="2029" max="2029" width="11.5703125" customWidth="1"/>
    <col min="2030" max="2030" width="18.42578125" customWidth="1"/>
    <col min="2031" max="2031" width="18.7109375" customWidth="1"/>
    <col min="2032" max="2032" width="7.42578125" customWidth="1"/>
    <col min="2033" max="2033" width="13.5703125" customWidth="1"/>
    <col min="2034" max="2034" width="13.140625" customWidth="1"/>
    <col min="2036" max="2036" width="65.42578125" customWidth="1"/>
    <col min="2284" max="2284" width="4.140625" customWidth="1"/>
    <col min="2285" max="2285" width="11.5703125" customWidth="1"/>
    <col min="2286" max="2286" width="18.42578125" customWidth="1"/>
    <col min="2287" max="2287" width="18.7109375" customWidth="1"/>
    <col min="2288" max="2288" width="7.42578125" customWidth="1"/>
    <col min="2289" max="2289" width="13.5703125" customWidth="1"/>
    <col min="2290" max="2290" width="13.140625" customWidth="1"/>
    <col min="2292" max="2292" width="65.42578125" customWidth="1"/>
    <col min="2540" max="2540" width="4.140625" customWidth="1"/>
    <col min="2541" max="2541" width="11.5703125" customWidth="1"/>
    <col min="2542" max="2542" width="18.42578125" customWidth="1"/>
    <col min="2543" max="2543" width="18.7109375" customWidth="1"/>
    <col min="2544" max="2544" width="7.42578125" customWidth="1"/>
    <col min="2545" max="2545" width="13.5703125" customWidth="1"/>
    <col min="2546" max="2546" width="13.140625" customWidth="1"/>
    <col min="2548" max="2548" width="65.42578125" customWidth="1"/>
    <col min="2796" max="2796" width="4.140625" customWidth="1"/>
    <col min="2797" max="2797" width="11.5703125" customWidth="1"/>
    <col min="2798" max="2798" width="18.42578125" customWidth="1"/>
    <col min="2799" max="2799" width="18.7109375" customWidth="1"/>
    <col min="2800" max="2800" width="7.42578125" customWidth="1"/>
    <col min="2801" max="2801" width="13.5703125" customWidth="1"/>
    <col min="2802" max="2802" width="13.140625" customWidth="1"/>
    <col min="2804" max="2804" width="65.42578125" customWidth="1"/>
    <col min="3052" max="3052" width="4.140625" customWidth="1"/>
    <col min="3053" max="3053" width="11.5703125" customWidth="1"/>
    <col min="3054" max="3054" width="18.42578125" customWidth="1"/>
    <col min="3055" max="3055" width="18.7109375" customWidth="1"/>
    <col min="3056" max="3056" width="7.42578125" customWidth="1"/>
    <col min="3057" max="3057" width="13.5703125" customWidth="1"/>
    <col min="3058" max="3058" width="13.140625" customWidth="1"/>
    <col min="3060" max="3060" width="65.42578125" customWidth="1"/>
    <col min="3308" max="3308" width="4.140625" customWidth="1"/>
    <col min="3309" max="3309" width="11.5703125" customWidth="1"/>
    <col min="3310" max="3310" width="18.42578125" customWidth="1"/>
    <col min="3311" max="3311" width="18.7109375" customWidth="1"/>
    <col min="3312" max="3312" width="7.42578125" customWidth="1"/>
    <col min="3313" max="3313" width="13.5703125" customWidth="1"/>
    <col min="3314" max="3314" width="13.140625" customWidth="1"/>
    <col min="3316" max="3316" width="65.42578125" customWidth="1"/>
    <col min="3564" max="3564" width="4.140625" customWidth="1"/>
    <col min="3565" max="3565" width="11.5703125" customWidth="1"/>
    <col min="3566" max="3566" width="18.42578125" customWidth="1"/>
    <col min="3567" max="3567" width="18.7109375" customWidth="1"/>
    <col min="3568" max="3568" width="7.42578125" customWidth="1"/>
    <col min="3569" max="3569" width="13.5703125" customWidth="1"/>
    <col min="3570" max="3570" width="13.140625" customWidth="1"/>
    <col min="3572" max="3572" width="65.42578125" customWidth="1"/>
    <col min="3820" max="3820" width="4.140625" customWidth="1"/>
    <col min="3821" max="3821" width="11.5703125" customWidth="1"/>
    <col min="3822" max="3822" width="18.42578125" customWidth="1"/>
    <col min="3823" max="3823" width="18.7109375" customWidth="1"/>
    <col min="3824" max="3824" width="7.42578125" customWidth="1"/>
    <col min="3825" max="3825" width="13.5703125" customWidth="1"/>
    <col min="3826" max="3826" width="13.140625" customWidth="1"/>
    <col min="3828" max="3828" width="65.42578125" customWidth="1"/>
    <col min="4076" max="4076" width="4.140625" customWidth="1"/>
    <col min="4077" max="4077" width="11.5703125" customWidth="1"/>
    <col min="4078" max="4078" width="18.42578125" customWidth="1"/>
    <col min="4079" max="4079" width="18.7109375" customWidth="1"/>
    <col min="4080" max="4080" width="7.42578125" customWidth="1"/>
    <col min="4081" max="4081" width="13.5703125" customWidth="1"/>
    <col min="4082" max="4082" width="13.140625" customWidth="1"/>
    <col min="4084" max="4084" width="65.42578125" customWidth="1"/>
    <col min="4332" max="4332" width="4.140625" customWidth="1"/>
    <col min="4333" max="4333" width="11.5703125" customWidth="1"/>
    <col min="4334" max="4334" width="18.42578125" customWidth="1"/>
    <col min="4335" max="4335" width="18.7109375" customWidth="1"/>
    <col min="4336" max="4336" width="7.42578125" customWidth="1"/>
    <col min="4337" max="4337" width="13.5703125" customWidth="1"/>
    <col min="4338" max="4338" width="13.140625" customWidth="1"/>
    <col min="4340" max="4340" width="65.42578125" customWidth="1"/>
    <col min="4588" max="4588" width="4.140625" customWidth="1"/>
    <col min="4589" max="4589" width="11.5703125" customWidth="1"/>
    <col min="4590" max="4590" width="18.42578125" customWidth="1"/>
    <col min="4591" max="4591" width="18.7109375" customWidth="1"/>
    <col min="4592" max="4592" width="7.42578125" customWidth="1"/>
    <col min="4593" max="4593" width="13.5703125" customWidth="1"/>
    <col min="4594" max="4594" width="13.140625" customWidth="1"/>
    <col min="4596" max="4596" width="65.42578125" customWidth="1"/>
    <col min="4844" max="4844" width="4.140625" customWidth="1"/>
    <col min="4845" max="4845" width="11.5703125" customWidth="1"/>
    <col min="4846" max="4846" width="18.42578125" customWidth="1"/>
    <col min="4847" max="4847" width="18.7109375" customWidth="1"/>
    <col min="4848" max="4848" width="7.42578125" customWidth="1"/>
    <col min="4849" max="4849" width="13.5703125" customWidth="1"/>
    <col min="4850" max="4850" width="13.140625" customWidth="1"/>
    <col min="4852" max="4852" width="65.42578125" customWidth="1"/>
    <col min="5100" max="5100" width="4.140625" customWidth="1"/>
    <col min="5101" max="5101" width="11.5703125" customWidth="1"/>
    <col min="5102" max="5102" width="18.42578125" customWidth="1"/>
    <col min="5103" max="5103" width="18.7109375" customWidth="1"/>
    <col min="5104" max="5104" width="7.42578125" customWidth="1"/>
    <col min="5105" max="5105" width="13.5703125" customWidth="1"/>
    <col min="5106" max="5106" width="13.140625" customWidth="1"/>
    <col min="5108" max="5108" width="65.42578125" customWidth="1"/>
    <col min="5356" max="5356" width="4.140625" customWidth="1"/>
    <col min="5357" max="5357" width="11.5703125" customWidth="1"/>
    <col min="5358" max="5358" width="18.42578125" customWidth="1"/>
    <col min="5359" max="5359" width="18.7109375" customWidth="1"/>
    <col min="5360" max="5360" width="7.42578125" customWidth="1"/>
    <col min="5361" max="5361" width="13.5703125" customWidth="1"/>
    <col min="5362" max="5362" width="13.140625" customWidth="1"/>
    <col min="5364" max="5364" width="65.42578125" customWidth="1"/>
    <col min="5612" max="5612" width="4.140625" customWidth="1"/>
    <col min="5613" max="5613" width="11.5703125" customWidth="1"/>
    <col min="5614" max="5614" width="18.42578125" customWidth="1"/>
    <col min="5615" max="5615" width="18.7109375" customWidth="1"/>
    <col min="5616" max="5616" width="7.42578125" customWidth="1"/>
    <col min="5617" max="5617" width="13.5703125" customWidth="1"/>
    <col min="5618" max="5618" width="13.140625" customWidth="1"/>
    <col min="5620" max="5620" width="65.42578125" customWidth="1"/>
    <col min="5868" max="5868" width="4.140625" customWidth="1"/>
    <col min="5869" max="5869" width="11.5703125" customWidth="1"/>
    <col min="5870" max="5870" width="18.42578125" customWidth="1"/>
    <col min="5871" max="5871" width="18.7109375" customWidth="1"/>
    <col min="5872" max="5872" width="7.42578125" customWidth="1"/>
    <col min="5873" max="5873" width="13.5703125" customWidth="1"/>
    <col min="5874" max="5874" width="13.140625" customWidth="1"/>
    <col min="5876" max="5876" width="65.42578125" customWidth="1"/>
    <col min="6124" max="6124" width="4.140625" customWidth="1"/>
    <col min="6125" max="6125" width="11.5703125" customWidth="1"/>
    <col min="6126" max="6126" width="18.42578125" customWidth="1"/>
    <col min="6127" max="6127" width="18.7109375" customWidth="1"/>
    <col min="6128" max="6128" width="7.42578125" customWidth="1"/>
    <col min="6129" max="6129" width="13.5703125" customWidth="1"/>
    <col min="6130" max="6130" width="13.140625" customWidth="1"/>
    <col min="6132" max="6132" width="65.42578125" customWidth="1"/>
    <col min="6380" max="6380" width="4.140625" customWidth="1"/>
    <col min="6381" max="6381" width="11.5703125" customWidth="1"/>
    <col min="6382" max="6382" width="18.42578125" customWidth="1"/>
    <col min="6383" max="6383" width="18.7109375" customWidth="1"/>
    <col min="6384" max="6384" width="7.42578125" customWidth="1"/>
    <col min="6385" max="6385" width="13.5703125" customWidth="1"/>
    <col min="6386" max="6386" width="13.140625" customWidth="1"/>
    <col min="6388" max="6388" width="65.42578125" customWidth="1"/>
    <col min="6636" max="6636" width="4.140625" customWidth="1"/>
    <col min="6637" max="6637" width="11.5703125" customWidth="1"/>
    <col min="6638" max="6638" width="18.42578125" customWidth="1"/>
    <col min="6639" max="6639" width="18.7109375" customWidth="1"/>
    <col min="6640" max="6640" width="7.42578125" customWidth="1"/>
    <col min="6641" max="6641" width="13.5703125" customWidth="1"/>
    <col min="6642" max="6642" width="13.140625" customWidth="1"/>
    <col min="6644" max="6644" width="65.42578125" customWidth="1"/>
    <col min="6892" max="6892" width="4.140625" customWidth="1"/>
    <col min="6893" max="6893" width="11.5703125" customWidth="1"/>
    <col min="6894" max="6894" width="18.42578125" customWidth="1"/>
    <col min="6895" max="6895" width="18.7109375" customWidth="1"/>
    <col min="6896" max="6896" width="7.42578125" customWidth="1"/>
    <col min="6897" max="6897" width="13.5703125" customWidth="1"/>
    <col min="6898" max="6898" width="13.140625" customWidth="1"/>
    <col min="6900" max="6900" width="65.42578125" customWidth="1"/>
    <col min="7148" max="7148" width="4.140625" customWidth="1"/>
    <col min="7149" max="7149" width="11.5703125" customWidth="1"/>
    <col min="7150" max="7150" width="18.42578125" customWidth="1"/>
    <col min="7151" max="7151" width="18.7109375" customWidth="1"/>
    <col min="7152" max="7152" width="7.42578125" customWidth="1"/>
    <col min="7153" max="7153" width="13.5703125" customWidth="1"/>
    <col min="7154" max="7154" width="13.140625" customWidth="1"/>
    <col min="7156" max="7156" width="65.42578125" customWidth="1"/>
    <col min="7404" max="7404" width="4.140625" customWidth="1"/>
    <col min="7405" max="7405" width="11.5703125" customWidth="1"/>
    <col min="7406" max="7406" width="18.42578125" customWidth="1"/>
    <col min="7407" max="7407" width="18.7109375" customWidth="1"/>
    <col min="7408" max="7408" width="7.42578125" customWidth="1"/>
    <col min="7409" max="7409" width="13.5703125" customWidth="1"/>
    <col min="7410" max="7410" width="13.140625" customWidth="1"/>
    <col min="7412" max="7412" width="65.42578125" customWidth="1"/>
    <col min="7660" max="7660" width="4.140625" customWidth="1"/>
    <col min="7661" max="7661" width="11.5703125" customWidth="1"/>
    <col min="7662" max="7662" width="18.42578125" customWidth="1"/>
    <col min="7663" max="7663" width="18.7109375" customWidth="1"/>
    <col min="7664" max="7664" width="7.42578125" customWidth="1"/>
    <col min="7665" max="7665" width="13.5703125" customWidth="1"/>
    <col min="7666" max="7666" width="13.140625" customWidth="1"/>
    <col min="7668" max="7668" width="65.42578125" customWidth="1"/>
    <col min="7916" max="7916" width="4.140625" customWidth="1"/>
    <col min="7917" max="7917" width="11.5703125" customWidth="1"/>
    <col min="7918" max="7918" width="18.42578125" customWidth="1"/>
    <col min="7919" max="7919" width="18.7109375" customWidth="1"/>
    <col min="7920" max="7920" width="7.42578125" customWidth="1"/>
    <col min="7921" max="7921" width="13.5703125" customWidth="1"/>
    <col min="7922" max="7922" width="13.140625" customWidth="1"/>
    <col min="7924" max="7924" width="65.42578125" customWidth="1"/>
    <col min="8172" max="8172" width="4.140625" customWidth="1"/>
    <col min="8173" max="8173" width="11.5703125" customWidth="1"/>
    <col min="8174" max="8174" width="18.42578125" customWidth="1"/>
    <col min="8175" max="8175" width="18.7109375" customWidth="1"/>
    <col min="8176" max="8176" width="7.42578125" customWidth="1"/>
    <col min="8177" max="8177" width="13.5703125" customWidth="1"/>
    <col min="8178" max="8178" width="13.140625" customWidth="1"/>
    <col min="8180" max="8180" width="65.42578125" customWidth="1"/>
    <col min="8428" max="8428" width="4.140625" customWidth="1"/>
    <col min="8429" max="8429" width="11.5703125" customWidth="1"/>
    <col min="8430" max="8430" width="18.42578125" customWidth="1"/>
    <col min="8431" max="8431" width="18.7109375" customWidth="1"/>
    <col min="8432" max="8432" width="7.42578125" customWidth="1"/>
    <col min="8433" max="8433" width="13.5703125" customWidth="1"/>
    <col min="8434" max="8434" width="13.140625" customWidth="1"/>
    <col min="8436" max="8436" width="65.42578125" customWidth="1"/>
    <col min="8684" max="8684" width="4.140625" customWidth="1"/>
    <col min="8685" max="8685" width="11.5703125" customWidth="1"/>
    <col min="8686" max="8686" width="18.42578125" customWidth="1"/>
    <col min="8687" max="8687" width="18.7109375" customWidth="1"/>
    <col min="8688" max="8688" width="7.42578125" customWidth="1"/>
    <col min="8689" max="8689" width="13.5703125" customWidth="1"/>
    <col min="8690" max="8690" width="13.140625" customWidth="1"/>
    <col min="8692" max="8692" width="65.42578125" customWidth="1"/>
    <col min="8940" max="8940" width="4.140625" customWidth="1"/>
    <col min="8941" max="8941" width="11.5703125" customWidth="1"/>
    <col min="8942" max="8942" width="18.42578125" customWidth="1"/>
    <col min="8943" max="8943" width="18.7109375" customWidth="1"/>
    <col min="8944" max="8944" width="7.42578125" customWidth="1"/>
    <col min="8945" max="8945" width="13.5703125" customWidth="1"/>
    <col min="8946" max="8946" width="13.140625" customWidth="1"/>
    <col min="8948" max="8948" width="65.42578125" customWidth="1"/>
    <col min="9196" max="9196" width="4.140625" customWidth="1"/>
    <col min="9197" max="9197" width="11.5703125" customWidth="1"/>
    <col min="9198" max="9198" width="18.42578125" customWidth="1"/>
    <col min="9199" max="9199" width="18.7109375" customWidth="1"/>
    <col min="9200" max="9200" width="7.42578125" customWidth="1"/>
    <col min="9201" max="9201" width="13.5703125" customWidth="1"/>
    <col min="9202" max="9202" width="13.140625" customWidth="1"/>
    <col min="9204" max="9204" width="65.42578125" customWidth="1"/>
    <col min="9452" max="9452" width="4.140625" customWidth="1"/>
    <col min="9453" max="9453" width="11.5703125" customWidth="1"/>
    <col min="9454" max="9454" width="18.42578125" customWidth="1"/>
    <col min="9455" max="9455" width="18.7109375" customWidth="1"/>
    <col min="9456" max="9456" width="7.42578125" customWidth="1"/>
    <col min="9457" max="9457" width="13.5703125" customWidth="1"/>
    <col min="9458" max="9458" width="13.140625" customWidth="1"/>
    <col min="9460" max="9460" width="65.42578125" customWidth="1"/>
    <col min="9708" max="9708" width="4.140625" customWidth="1"/>
    <col min="9709" max="9709" width="11.5703125" customWidth="1"/>
    <col min="9710" max="9710" width="18.42578125" customWidth="1"/>
    <col min="9711" max="9711" width="18.7109375" customWidth="1"/>
    <col min="9712" max="9712" width="7.42578125" customWidth="1"/>
    <col min="9713" max="9713" width="13.5703125" customWidth="1"/>
    <col min="9714" max="9714" width="13.140625" customWidth="1"/>
    <col min="9716" max="9716" width="65.42578125" customWidth="1"/>
    <col min="9964" max="9964" width="4.140625" customWidth="1"/>
    <col min="9965" max="9965" width="11.5703125" customWidth="1"/>
    <col min="9966" max="9966" width="18.42578125" customWidth="1"/>
    <col min="9967" max="9967" width="18.7109375" customWidth="1"/>
    <col min="9968" max="9968" width="7.42578125" customWidth="1"/>
    <col min="9969" max="9969" width="13.5703125" customWidth="1"/>
    <col min="9970" max="9970" width="13.140625" customWidth="1"/>
    <col min="9972" max="9972" width="65.42578125" customWidth="1"/>
    <col min="10220" max="10220" width="4.140625" customWidth="1"/>
    <col min="10221" max="10221" width="11.5703125" customWidth="1"/>
    <col min="10222" max="10222" width="18.42578125" customWidth="1"/>
    <col min="10223" max="10223" width="18.7109375" customWidth="1"/>
    <col min="10224" max="10224" width="7.42578125" customWidth="1"/>
    <col min="10225" max="10225" width="13.5703125" customWidth="1"/>
    <col min="10226" max="10226" width="13.140625" customWidth="1"/>
    <col min="10228" max="10228" width="65.42578125" customWidth="1"/>
    <col min="10476" max="10476" width="4.140625" customWidth="1"/>
    <col min="10477" max="10477" width="11.5703125" customWidth="1"/>
    <col min="10478" max="10478" width="18.42578125" customWidth="1"/>
    <col min="10479" max="10479" width="18.7109375" customWidth="1"/>
    <col min="10480" max="10480" width="7.42578125" customWidth="1"/>
    <col min="10481" max="10481" width="13.5703125" customWidth="1"/>
    <col min="10482" max="10482" width="13.140625" customWidth="1"/>
    <col min="10484" max="10484" width="65.42578125" customWidth="1"/>
    <col min="10732" max="10732" width="4.140625" customWidth="1"/>
    <col min="10733" max="10733" width="11.5703125" customWidth="1"/>
    <col min="10734" max="10734" width="18.42578125" customWidth="1"/>
    <col min="10735" max="10735" width="18.7109375" customWidth="1"/>
    <col min="10736" max="10736" width="7.42578125" customWidth="1"/>
    <col min="10737" max="10737" width="13.5703125" customWidth="1"/>
    <col min="10738" max="10738" width="13.140625" customWidth="1"/>
    <col min="10740" max="10740" width="65.42578125" customWidth="1"/>
    <col min="10988" max="10988" width="4.140625" customWidth="1"/>
    <col min="10989" max="10989" width="11.5703125" customWidth="1"/>
    <col min="10990" max="10990" width="18.42578125" customWidth="1"/>
    <col min="10991" max="10991" width="18.7109375" customWidth="1"/>
    <col min="10992" max="10992" width="7.42578125" customWidth="1"/>
    <col min="10993" max="10993" width="13.5703125" customWidth="1"/>
    <col min="10994" max="10994" width="13.140625" customWidth="1"/>
    <col min="10996" max="10996" width="65.42578125" customWidth="1"/>
    <col min="11244" max="11244" width="4.140625" customWidth="1"/>
    <col min="11245" max="11245" width="11.5703125" customWidth="1"/>
    <col min="11246" max="11246" width="18.42578125" customWidth="1"/>
    <col min="11247" max="11247" width="18.7109375" customWidth="1"/>
    <col min="11248" max="11248" width="7.42578125" customWidth="1"/>
    <col min="11249" max="11249" width="13.5703125" customWidth="1"/>
    <col min="11250" max="11250" width="13.140625" customWidth="1"/>
    <col min="11252" max="11252" width="65.42578125" customWidth="1"/>
    <col min="11500" max="11500" width="4.140625" customWidth="1"/>
    <col min="11501" max="11501" width="11.5703125" customWidth="1"/>
    <col min="11502" max="11502" width="18.42578125" customWidth="1"/>
    <col min="11503" max="11503" width="18.7109375" customWidth="1"/>
    <col min="11504" max="11504" width="7.42578125" customWidth="1"/>
    <col min="11505" max="11505" width="13.5703125" customWidth="1"/>
    <col min="11506" max="11506" width="13.140625" customWidth="1"/>
    <col min="11508" max="11508" width="65.42578125" customWidth="1"/>
    <col min="11756" max="11756" width="4.140625" customWidth="1"/>
    <col min="11757" max="11757" width="11.5703125" customWidth="1"/>
    <col min="11758" max="11758" width="18.42578125" customWidth="1"/>
    <col min="11759" max="11759" width="18.7109375" customWidth="1"/>
    <col min="11760" max="11760" width="7.42578125" customWidth="1"/>
    <col min="11761" max="11761" width="13.5703125" customWidth="1"/>
    <col min="11762" max="11762" width="13.140625" customWidth="1"/>
    <col min="11764" max="11764" width="65.42578125" customWidth="1"/>
    <col min="12012" max="12012" width="4.140625" customWidth="1"/>
    <col min="12013" max="12013" width="11.5703125" customWidth="1"/>
    <col min="12014" max="12014" width="18.42578125" customWidth="1"/>
    <col min="12015" max="12015" width="18.7109375" customWidth="1"/>
    <col min="12016" max="12016" width="7.42578125" customWidth="1"/>
    <col min="12017" max="12017" width="13.5703125" customWidth="1"/>
    <col min="12018" max="12018" width="13.140625" customWidth="1"/>
    <col min="12020" max="12020" width="65.42578125" customWidth="1"/>
    <col min="12268" max="12268" width="4.140625" customWidth="1"/>
    <col min="12269" max="12269" width="11.5703125" customWidth="1"/>
    <col min="12270" max="12270" width="18.42578125" customWidth="1"/>
    <col min="12271" max="12271" width="18.7109375" customWidth="1"/>
    <col min="12272" max="12272" width="7.42578125" customWidth="1"/>
    <col min="12273" max="12273" width="13.5703125" customWidth="1"/>
    <col min="12274" max="12274" width="13.140625" customWidth="1"/>
    <col min="12276" max="12276" width="65.42578125" customWidth="1"/>
    <col min="12524" max="12524" width="4.140625" customWidth="1"/>
    <col min="12525" max="12525" width="11.5703125" customWidth="1"/>
    <col min="12526" max="12526" width="18.42578125" customWidth="1"/>
    <col min="12527" max="12527" width="18.7109375" customWidth="1"/>
    <col min="12528" max="12528" width="7.42578125" customWidth="1"/>
    <col min="12529" max="12529" width="13.5703125" customWidth="1"/>
    <col min="12530" max="12530" width="13.140625" customWidth="1"/>
    <col min="12532" max="12532" width="65.42578125" customWidth="1"/>
    <col min="12780" max="12780" width="4.140625" customWidth="1"/>
    <col min="12781" max="12781" width="11.5703125" customWidth="1"/>
    <col min="12782" max="12782" width="18.42578125" customWidth="1"/>
    <col min="12783" max="12783" width="18.7109375" customWidth="1"/>
    <col min="12784" max="12784" width="7.42578125" customWidth="1"/>
    <col min="12785" max="12785" width="13.5703125" customWidth="1"/>
    <col min="12786" max="12786" width="13.140625" customWidth="1"/>
    <col min="12788" max="12788" width="65.42578125" customWidth="1"/>
    <col min="13036" max="13036" width="4.140625" customWidth="1"/>
    <col min="13037" max="13037" width="11.5703125" customWidth="1"/>
    <col min="13038" max="13038" width="18.42578125" customWidth="1"/>
    <col min="13039" max="13039" width="18.7109375" customWidth="1"/>
    <col min="13040" max="13040" width="7.42578125" customWidth="1"/>
    <col min="13041" max="13041" width="13.5703125" customWidth="1"/>
    <col min="13042" max="13042" width="13.140625" customWidth="1"/>
    <col min="13044" max="13044" width="65.42578125" customWidth="1"/>
    <col min="13292" max="13292" width="4.140625" customWidth="1"/>
    <col min="13293" max="13293" width="11.5703125" customWidth="1"/>
    <col min="13294" max="13294" width="18.42578125" customWidth="1"/>
    <col min="13295" max="13295" width="18.7109375" customWidth="1"/>
    <col min="13296" max="13296" width="7.42578125" customWidth="1"/>
    <col min="13297" max="13297" width="13.5703125" customWidth="1"/>
    <col min="13298" max="13298" width="13.140625" customWidth="1"/>
    <col min="13300" max="13300" width="65.42578125" customWidth="1"/>
    <col min="13548" max="13548" width="4.140625" customWidth="1"/>
    <col min="13549" max="13549" width="11.5703125" customWidth="1"/>
    <col min="13550" max="13550" width="18.42578125" customWidth="1"/>
    <col min="13551" max="13551" width="18.7109375" customWidth="1"/>
    <col min="13552" max="13552" width="7.42578125" customWidth="1"/>
    <col min="13553" max="13553" width="13.5703125" customWidth="1"/>
    <col min="13554" max="13554" width="13.140625" customWidth="1"/>
    <col min="13556" max="13556" width="65.42578125" customWidth="1"/>
    <col min="13804" max="13804" width="4.140625" customWidth="1"/>
    <col min="13805" max="13805" width="11.5703125" customWidth="1"/>
    <col min="13806" max="13806" width="18.42578125" customWidth="1"/>
    <col min="13807" max="13807" width="18.7109375" customWidth="1"/>
    <col min="13808" max="13808" width="7.42578125" customWidth="1"/>
    <col min="13809" max="13809" width="13.5703125" customWidth="1"/>
    <col min="13810" max="13810" width="13.140625" customWidth="1"/>
    <col min="13812" max="13812" width="65.42578125" customWidth="1"/>
    <col min="14060" max="14060" width="4.140625" customWidth="1"/>
    <col min="14061" max="14061" width="11.5703125" customWidth="1"/>
    <col min="14062" max="14062" width="18.42578125" customWidth="1"/>
    <col min="14063" max="14063" width="18.7109375" customWidth="1"/>
    <col min="14064" max="14064" width="7.42578125" customWidth="1"/>
    <col min="14065" max="14065" width="13.5703125" customWidth="1"/>
    <col min="14066" max="14066" width="13.140625" customWidth="1"/>
    <col min="14068" max="14068" width="65.42578125" customWidth="1"/>
    <col min="14316" max="14316" width="4.140625" customWidth="1"/>
    <col min="14317" max="14317" width="11.5703125" customWidth="1"/>
    <col min="14318" max="14318" width="18.42578125" customWidth="1"/>
    <col min="14319" max="14319" width="18.7109375" customWidth="1"/>
    <col min="14320" max="14320" width="7.42578125" customWidth="1"/>
    <col min="14321" max="14321" width="13.5703125" customWidth="1"/>
    <col min="14322" max="14322" width="13.140625" customWidth="1"/>
    <col min="14324" max="14324" width="65.42578125" customWidth="1"/>
    <col min="14572" max="14572" width="4.140625" customWidth="1"/>
    <col min="14573" max="14573" width="11.5703125" customWidth="1"/>
    <col min="14574" max="14574" width="18.42578125" customWidth="1"/>
    <col min="14575" max="14575" width="18.7109375" customWidth="1"/>
    <col min="14576" max="14576" width="7.42578125" customWidth="1"/>
    <col min="14577" max="14577" width="13.5703125" customWidth="1"/>
    <col min="14578" max="14578" width="13.140625" customWidth="1"/>
    <col min="14580" max="14580" width="65.42578125" customWidth="1"/>
    <col min="14828" max="14828" width="4.140625" customWidth="1"/>
    <col min="14829" max="14829" width="11.5703125" customWidth="1"/>
    <col min="14830" max="14830" width="18.42578125" customWidth="1"/>
    <col min="14831" max="14831" width="18.7109375" customWidth="1"/>
    <col min="14832" max="14832" width="7.42578125" customWidth="1"/>
    <col min="14833" max="14833" width="13.5703125" customWidth="1"/>
    <col min="14834" max="14834" width="13.140625" customWidth="1"/>
    <col min="14836" max="14836" width="65.42578125" customWidth="1"/>
    <col min="15084" max="15084" width="4.140625" customWidth="1"/>
    <col min="15085" max="15085" width="11.5703125" customWidth="1"/>
    <col min="15086" max="15086" width="18.42578125" customWidth="1"/>
    <col min="15087" max="15087" width="18.7109375" customWidth="1"/>
    <col min="15088" max="15088" width="7.42578125" customWidth="1"/>
    <col min="15089" max="15089" width="13.5703125" customWidth="1"/>
    <col min="15090" max="15090" width="13.140625" customWidth="1"/>
    <col min="15092" max="15092" width="65.42578125" customWidth="1"/>
    <col min="15340" max="15340" width="4.140625" customWidth="1"/>
    <col min="15341" max="15341" width="11.5703125" customWidth="1"/>
    <col min="15342" max="15342" width="18.42578125" customWidth="1"/>
    <col min="15343" max="15343" width="18.7109375" customWidth="1"/>
    <col min="15344" max="15344" width="7.42578125" customWidth="1"/>
    <col min="15345" max="15345" width="13.5703125" customWidth="1"/>
    <col min="15346" max="15346" width="13.140625" customWidth="1"/>
    <col min="15348" max="15348" width="65.42578125" customWidth="1"/>
    <col min="15596" max="15596" width="4.140625" customWidth="1"/>
    <col min="15597" max="15597" width="11.5703125" customWidth="1"/>
    <col min="15598" max="15598" width="18.42578125" customWidth="1"/>
    <col min="15599" max="15599" width="18.7109375" customWidth="1"/>
    <col min="15600" max="15600" width="7.42578125" customWidth="1"/>
    <col min="15601" max="15601" width="13.5703125" customWidth="1"/>
    <col min="15602" max="15602" width="13.140625" customWidth="1"/>
    <col min="15604" max="15604" width="65.42578125" customWidth="1"/>
    <col min="15852" max="15852" width="4.140625" customWidth="1"/>
    <col min="15853" max="15853" width="11.5703125" customWidth="1"/>
    <col min="15854" max="15854" width="18.42578125" customWidth="1"/>
    <col min="15855" max="15855" width="18.7109375" customWidth="1"/>
    <col min="15856" max="15856" width="7.42578125" customWidth="1"/>
    <col min="15857" max="15857" width="13.5703125" customWidth="1"/>
    <col min="15858" max="15858" width="13.140625" customWidth="1"/>
    <col min="15860" max="15860" width="65.42578125" customWidth="1"/>
    <col min="16108" max="16108" width="4.140625" customWidth="1"/>
    <col min="16109" max="16109" width="11.5703125" customWidth="1"/>
    <col min="16110" max="16110" width="18.42578125" customWidth="1"/>
    <col min="16111" max="16111" width="18.7109375" customWidth="1"/>
    <col min="16112" max="16112" width="7.42578125" customWidth="1"/>
    <col min="16113" max="16113" width="13.5703125" customWidth="1"/>
    <col min="16114" max="16114" width="13.140625" customWidth="1"/>
    <col min="16116" max="16116" width="65.42578125" customWidth="1"/>
  </cols>
  <sheetData>
    <row r="1" spans="1:7" ht="29.25" customHeight="1" x14ac:dyDescent="0.25">
      <c r="A1" s="107" t="s">
        <v>109</v>
      </c>
      <c r="B1" s="107"/>
      <c r="C1" s="107"/>
      <c r="D1" s="107"/>
      <c r="E1" s="107"/>
      <c r="F1" s="107"/>
      <c r="G1" s="107"/>
    </row>
    <row r="3" spans="1:7" ht="30" x14ac:dyDescent="0.25">
      <c r="A3" s="108" t="s">
        <v>0</v>
      </c>
      <c r="B3" s="108"/>
      <c r="C3" s="1" t="s">
        <v>1</v>
      </c>
      <c r="D3" s="2" t="s">
        <v>2</v>
      </c>
      <c r="E3" s="2" t="s">
        <v>3</v>
      </c>
      <c r="F3" s="109" t="s">
        <v>4</v>
      </c>
      <c r="G3" s="110"/>
    </row>
    <row r="4" spans="1:7" x14ac:dyDescent="0.25">
      <c r="A4" s="111"/>
      <c r="B4" s="112"/>
      <c r="C4" s="4"/>
      <c r="D4" s="113"/>
      <c r="E4" s="113"/>
      <c r="F4" s="113"/>
      <c r="G4" s="5"/>
    </row>
    <row r="5" spans="1:7" x14ac:dyDescent="0.25">
      <c r="A5" s="118" t="s">
        <v>110</v>
      </c>
      <c r="B5" s="119"/>
      <c r="C5" s="122">
        <v>22</v>
      </c>
      <c r="D5" s="6" t="s">
        <v>5</v>
      </c>
      <c r="E5" s="56">
        <v>39</v>
      </c>
      <c r="F5" s="114">
        <v>600082</v>
      </c>
      <c r="G5" s="114"/>
    </row>
    <row r="6" spans="1:7" ht="15.75" thickBot="1" x14ac:dyDescent="0.3">
      <c r="A6" s="120"/>
      <c r="B6" s="121"/>
      <c r="C6" s="123"/>
      <c r="D6" s="7" t="s">
        <v>6</v>
      </c>
      <c r="E6" s="57">
        <v>1</v>
      </c>
      <c r="F6" s="115">
        <v>563</v>
      </c>
      <c r="G6" s="115"/>
    </row>
    <row r="7" spans="1:7" ht="15.75" thickTop="1" x14ac:dyDescent="0.25">
      <c r="A7" s="116" t="s">
        <v>7</v>
      </c>
      <c r="B7" s="116"/>
      <c r="C7" s="116"/>
      <c r="D7" s="116"/>
      <c r="E7" s="8">
        <f>SUM(E5:E6)</f>
        <v>40</v>
      </c>
      <c r="F7" s="117">
        <f>SUM(F5:G6)</f>
        <v>600645</v>
      </c>
      <c r="G7" s="117"/>
    </row>
    <row r="8" spans="1:7" x14ac:dyDescent="0.25">
      <c r="B8" s="9"/>
      <c r="C8" s="9"/>
      <c r="D8" s="9"/>
      <c r="E8" s="10"/>
      <c r="F8" s="11"/>
    </row>
    <row r="9" spans="1:7" x14ac:dyDescent="0.25">
      <c r="B9" s="3" t="s">
        <v>8</v>
      </c>
    </row>
    <row r="10" spans="1:7" x14ac:dyDescent="0.25">
      <c r="B10" s="3"/>
    </row>
    <row r="11" spans="1:7" ht="75.75" thickBot="1" x14ac:dyDescent="0.3">
      <c r="A11" s="126" t="s">
        <v>9</v>
      </c>
      <c r="B11" s="127"/>
      <c r="C11" s="127"/>
      <c r="D11" s="127"/>
      <c r="E11" s="128"/>
      <c r="F11" s="12" t="s">
        <v>10</v>
      </c>
      <c r="G11" s="13" t="s">
        <v>11</v>
      </c>
    </row>
    <row r="12" spans="1:7" ht="15.75" thickTop="1" x14ac:dyDescent="0.25">
      <c r="A12" s="129" t="s">
        <v>68</v>
      </c>
      <c r="B12" s="129"/>
      <c r="C12" s="129"/>
      <c r="D12" s="129"/>
      <c r="E12" s="129"/>
      <c r="F12" s="58">
        <v>40</v>
      </c>
      <c r="G12" s="59">
        <f>(F12/116)</f>
        <v>0.34482758620689657</v>
      </c>
    </row>
    <row r="13" spans="1:7" x14ac:dyDescent="0.25">
      <c r="A13" s="130" t="s">
        <v>69</v>
      </c>
      <c r="B13" s="130"/>
      <c r="C13" s="130"/>
      <c r="D13" s="130"/>
      <c r="E13" s="130"/>
      <c r="F13" s="60">
        <v>38</v>
      </c>
      <c r="G13" s="59">
        <f>(F13/116)</f>
        <v>0.32758620689655171</v>
      </c>
    </row>
    <row r="14" spans="1:7" ht="15.75" thickBot="1" x14ac:dyDescent="0.3">
      <c r="A14" s="124" t="s">
        <v>70</v>
      </c>
      <c r="B14" s="124"/>
      <c r="C14" s="124"/>
      <c r="D14" s="124"/>
      <c r="E14" s="124"/>
      <c r="F14" s="60">
        <v>38</v>
      </c>
      <c r="G14" s="59">
        <f>(F14/116)</f>
        <v>0.32758620689655171</v>
      </c>
    </row>
    <row r="15" spans="1:7" ht="15.75" thickTop="1" x14ac:dyDescent="0.25">
      <c r="A15" s="15"/>
      <c r="B15" s="16"/>
      <c r="C15" s="16"/>
      <c r="D15" s="17"/>
      <c r="E15" s="16"/>
      <c r="F15" s="61" t="s">
        <v>12</v>
      </c>
      <c r="G15" s="62">
        <v>1</v>
      </c>
    </row>
    <row r="16" spans="1:7" x14ac:dyDescent="0.25">
      <c r="D16" s="10"/>
      <c r="F16" s="9"/>
      <c r="G16" s="18"/>
    </row>
    <row r="17" spans="1:7" x14ac:dyDescent="0.25">
      <c r="B17" s="3" t="s">
        <v>13</v>
      </c>
      <c r="D17" s="10"/>
      <c r="F17" s="9"/>
      <c r="G17" s="10"/>
    </row>
    <row r="18" spans="1:7" x14ac:dyDescent="0.25">
      <c r="D18" s="10"/>
      <c r="F18" s="9"/>
      <c r="G18" s="18"/>
    </row>
    <row r="19" spans="1:7" ht="53.25" customHeight="1" x14ac:dyDescent="0.25">
      <c r="A19" s="53" t="s">
        <v>14</v>
      </c>
      <c r="B19" s="125" t="s">
        <v>15</v>
      </c>
      <c r="C19" s="125"/>
      <c r="D19" s="125"/>
      <c r="E19" s="125"/>
      <c r="F19" s="2" t="s">
        <v>4</v>
      </c>
      <c r="G19" s="18"/>
    </row>
    <row r="20" spans="1:7" x14ac:dyDescent="0.25">
      <c r="A20" s="82" t="s">
        <v>16</v>
      </c>
      <c r="B20" s="94" t="s">
        <v>84</v>
      </c>
      <c r="C20" s="94"/>
      <c r="D20" s="94"/>
      <c r="E20" s="94"/>
      <c r="F20" s="93">
        <v>145970</v>
      </c>
      <c r="G20" s="18"/>
    </row>
    <row r="21" spans="1:7" x14ac:dyDescent="0.25">
      <c r="A21" s="82" t="s">
        <v>17</v>
      </c>
      <c r="B21" s="104" t="s">
        <v>83</v>
      </c>
      <c r="C21" s="104"/>
      <c r="D21" s="104"/>
      <c r="E21" s="104"/>
      <c r="F21" s="51">
        <v>101569</v>
      </c>
      <c r="G21" s="76"/>
    </row>
    <row r="22" spans="1:7" x14ac:dyDescent="0.25">
      <c r="A22" s="82" t="s">
        <v>18</v>
      </c>
      <c r="B22" s="94" t="s">
        <v>104</v>
      </c>
      <c r="C22" s="94"/>
      <c r="D22" s="94"/>
      <c r="E22" s="94"/>
      <c r="F22" s="26">
        <v>61824</v>
      </c>
      <c r="G22" s="76"/>
    </row>
    <row r="23" spans="1:7" x14ac:dyDescent="0.25">
      <c r="A23" s="82" t="s">
        <v>19</v>
      </c>
      <c r="B23" s="94" t="s">
        <v>107</v>
      </c>
      <c r="C23" s="94"/>
      <c r="D23" s="94"/>
      <c r="E23" s="94"/>
      <c r="F23" s="26">
        <v>45557</v>
      </c>
      <c r="G23" s="76"/>
    </row>
    <row r="24" spans="1:7" x14ac:dyDescent="0.25">
      <c r="A24" s="82" t="s">
        <v>20</v>
      </c>
      <c r="B24" s="94" t="s">
        <v>137</v>
      </c>
      <c r="C24" s="94"/>
      <c r="D24" s="94"/>
      <c r="E24" s="94"/>
      <c r="F24" s="26">
        <v>41992</v>
      </c>
      <c r="G24" s="76"/>
    </row>
    <row r="25" spans="1:7" x14ac:dyDescent="0.25">
      <c r="A25" s="82" t="s">
        <v>21</v>
      </c>
      <c r="B25" s="94" t="s">
        <v>103</v>
      </c>
      <c r="C25" s="94"/>
      <c r="D25" s="94"/>
      <c r="E25" s="94"/>
      <c r="F25" s="51">
        <v>41983</v>
      </c>
      <c r="G25" s="76"/>
    </row>
    <row r="26" spans="1:7" x14ac:dyDescent="0.25">
      <c r="A26" s="82" t="s">
        <v>22</v>
      </c>
      <c r="B26" s="94" t="s">
        <v>108</v>
      </c>
      <c r="C26" s="94"/>
      <c r="D26" s="94"/>
      <c r="E26" s="94"/>
      <c r="F26" s="51">
        <v>41907</v>
      </c>
      <c r="G26" s="76"/>
    </row>
    <row r="27" spans="1:7" x14ac:dyDescent="0.25">
      <c r="A27" s="82" t="s">
        <v>23</v>
      </c>
      <c r="B27" s="94" t="s">
        <v>157</v>
      </c>
      <c r="C27" s="94"/>
      <c r="D27" s="94"/>
      <c r="E27" s="94"/>
      <c r="F27" s="51">
        <v>20545</v>
      </c>
      <c r="G27" s="76"/>
    </row>
    <row r="28" spans="1:7" x14ac:dyDescent="0.25">
      <c r="A28" s="82" t="s">
        <v>24</v>
      </c>
      <c r="B28" s="94" t="s">
        <v>162</v>
      </c>
      <c r="C28" s="94"/>
      <c r="D28" s="94"/>
      <c r="E28" s="94"/>
      <c r="F28" s="85">
        <v>19000</v>
      </c>
      <c r="G28" s="76"/>
    </row>
    <row r="29" spans="1:7" x14ac:dyDescent="0.25">
      <c r="A29" s="82" t="s">
        <v>25</v>
      </c>
      <c r="B29" s="94" t="s">
        <v>161</v>
      </c>
      <c r="C29" s="94"/>
      <c r="D29" s="94"/>
      <c r="E29" s="94"/>
      <c r="F29" s="51">
        <v>19000</v>
      </c>
      <c r="G29" s="76"/>
    </row>
    <row r="30" spans="1:7" x14ac:dyDescent="0.25">
      <c r="A30" s="82" t="s">
        <v>26</v>
      </c>
      <c r="B30" s="94" t="s">
        <v>175</v>
      </c>
      <c r="C30" s="94"/>
      <c r="D30" s="94"/>
      <c r="E30" s="94"/>
      <c r="F30" s="78">
        <v>12528</v>
      </c>
      <c r="G30" s="76"/>
    </row>
    <row r="31" spans="1:7" x14ac:dyDescent="0.25">
      <c r="A31" s="82" t="s">
        <v>27</v>
      </c>
      <c r="B31" s="94" t="s">
        <v>173</v>
      </c>
      <c r="C31" s="94"/>
      <c r="D31" s="94"/>
      <c r="E31" s="94"/>
      <c r="F31" s="78">
        <v>9668</v>
      </c>
      <c r="G31" s="76"/>
    </row>
    <row r="32" spans="1:7" x14ac:dyDescent="0.25">
      <c r="A32" s="82" t="s">
        <v>28</v>
      </c>
      <c r="B32" s="94" t="s">
        <v>174</v>
      </c>
      <c r="C32" s="94"/>
      <c r="D32" s="94"/>
      <c r="E32" s="94"/>
      <c r="F32" s="78">
        <v>8491</v>
      </c>
      <c r="G32" s="76"/>
    </row>
    <row r="33" spans="1:7" x14ac:dyDescent="0.25">
      <c r="A33" s="82" t="s">
        <v>29</v>
      </c>
      <c r="B33" s="94" t="s">
        <v>169</v>
      </c>
      <c r="C33" s="94"/>
      <c r="D33" s="94"/>
      <c r="E33" s="94"/>
      <c r="F33" s="78">
        <v>6891</v>
      </c>
      <c r="G33" s="76"/>
    </row>
    <row r="34" spans="1:7" x14ac:dyDescent="0.25">
      <c r="A34" s="82" t="s">
        <v>85</v>
      </c>
      <c r="B34" s="94" t="s">
        <v>156</v>
      </c>
      <c r="C34" s="94"/>
      <c r="D34" s="94"/>
      <c r="E34" s="94"/>
      <c r="F34" s="51">
        <v>5892</v>
      </c>
      <c r="G34" s="76"/>
    </row>
    <row r="35" spans="1:7" x14ac:dyDescent="0.25">
      <c r="A35" s="82" t="s">
        <v>86</v>
      </c>
      <c r="B35" s="94" t="s">
        <v>184</v>
      </c>
      <c r="C35" s="94"/>
      <c r="D35" s="94"/>
      <c r="E35" s="94"/>
      <c r="F35" s="51">
        <v>3500</v>
      </c>
      <c r="G35" s="76"/>
    </row>
    <row r="36" spans="1:7" x14ac:dyDescent="0.25">
      <c r="A36" s="82" t="s">
        <v>87</v>
      </c>
      <c r="B36" s="104" t="s">
        <v>102</v>
      </c>
      <c r="C36" s="104"/>
      <c r="D36" s="104"/>
      <c r="E36" s="104"/>
      <c r="F36" s="80">
        <v>3279</v>
      </c>
      <c r="G36" s="76"/>
    </row>
    <row r="37" spans="1:7" ht="15" customHeight="1" x14ac:dyDescent="0.25">
      <c r="A37" s="82" t="s">
        <v>88</v>
      </c>
      <c r="B37" s="94" t="s">
        <v>167</v>
      </c>
      <c r="C37" s="94"/>
      <c r="D37" s="94"/>
      <c r="E37" s="94"/>
      <c r="F37" s="51">
        <v>3202</v>
      </c>
      <c r="G37" s="76"/>
    </row>
    <row r="38" spans="1:7" ht="15" customHeight="1" x14ac:dyDescent="0.25">
      <c r="A38" s="82" t="s">
        <v>89</v>
      </c>
      <c r="B38" s="94" t="s">
        <v>168</v>
      </c>
      <c r="C38" s="94"/>
      <c r="D38" s="94"/>
      <c r="E38" s="94"/>
      <c r="F38" s="51">
        <v>2401</v>
      </c>
      <c r="G38" s="76"/>
    </row>
    <row r="39" spans="1:7" x14ac:dyDescent="0.25">
      <c r="A39" s="82" t="s">
        <v>90</v>
      </c>
      <c r="B39" s="94" t="s">
        <v>176</v>
      </c>
      <c r="C39" s="94"/>
      <c r="D39" s="94"/>
      <c r="E39" s="94"/>
      <c r="F39" s="80">
        <v>1854</v>
      </c>
      <c r="G39" s="76"/>
    </row>
    <row r="40" spans="1:7" x14ac:dyDescent="0.25">
      <c r="A40" s="82" t="s">
        <v>91</v>
      </c>
      <c r="B40" s="94" t="s">
        <v>170</v>
      </c>
      <c r="C40" s="94"/>
      <c r="D40" s="94"/>
      <c r="E40" s="94"/>
      <c r="F40" s="80">
        <v>1704</v>
      </c>
      <c r="G40" s="76"/>
    </row>
    <row r="41" spans="1:7" ht="15" customHeight="1" x14ac:dyDescent="0.25">
      <c r="A41" s="82" t="s">
        <v>92</v>
      </c>
      <c r="B41" s="105" t="s">
        <v>105</v>
      </c>
      <c r="C41" s="105"/>
      <c r="D41" s="105"/>
      <c r="E41" s="105"/>
      <c r="F41" s="51">
        <v>1325</v>
      </c>
      <c r="G41" s="76"/>
    </row>
    <row r="42" spans="1:7" ht="15" customHeight="1" x14ac:dyDescent="0.25">
      <c r="A42" s="82" t="s">
        <v>93</v>
      </c>
      <c r="B42" s="94" t="s">
        <v>180</v>
      </c>
      <c r="C42" s="94"/>
      <c r="D42" s="94"/>
      <c r="E42" s="94"/>
      <c r="F42" s="51">
        <v>563</v>
      </c>
      <c r="G42" s="76"/>
    </row>
    <row r="43" spans="1:7" x14ac:dyDescent="0.25">
      <c r="F43" s="50"/>
    </row>
    <row r="44" spans="1:7" ht="25.5" customHeight="1" x14ac:dyDescent="0.25">
      <c r="A44" s="106" t="s">
        <v>71</v>
      </c>
      <c r="B44" s="106"/>
      <c r="C44" s="106"/>
      <c r="D44" s="106"/>
      <c r="E44" s="106"/>
      <c r="F44" s="106"/>
      <c r="G44" s="106"/>
    </row>
    <row r="45" spans="1:7" ht="25.5" customHeight="1" x14ac:dyDescent="0.25">
      <c r="A45" s="81"/>
      <c r="B45" s="81"/>
      <c r="C45" s="81"/>
      <c r="D45" s="81"/>
      <c r="E45" s="81"/>
      <c r="F45" s="81"/>
      <c r="G45" s="81"/>
    </row>
    <row r="46" spans="1:7" ht="30" customHeight="1" x14ac:dyDescent="0.25">
      <c r="A46" s="106" t="s">
        <v>47</v>
      </c>
      <c r="B46" s="106"/>
      <c r="C46" s="106"/>
      <c r="D46" s="106"/>
      <c r="E46" s="106"/>
      <c r="F46" s="106"/>
      <c r="G46" s="106"/>
    </row>
    <row r="47" spans="1:7" ht="12.75" customHeight="1" x14ac:dyDescent="0.25">
      <c r="A47" s="42" t="s">
        <v>16</v>
      </c>
      <c r="B47" s="91" t="s">
        <v>114</v>
      </c>
      <c r="C47" s="91"/>
      <c r="D47" s="91"/>
    </row>
    <row r="48" spans="1:7" ht="15" customHeight="1" x14ac:dyDescent="0.25">
      <c r="A48" s="42" t="s">
        <v>17</v>
      </c>
      <c r="B48" s="95" t="s">
        <v>115</v>
      </c>
      <c r="C48" s="96"/>
      <c r="D48" s="97"/>
    </row>
    <row r="49" spans="1:4" ht="15" customHeight="1" x14ac:dyDescent="0.25">
      <c r="A49" s="42" t="s">
        <v>18</v>
      </c>
      <c r="B49" s="95" t="s">
        <v>116</v>
      </c>
      <c r="C49" s="96"/>
      <c r="D49" s="97"/>
    </row>
    <row r="50" spans="1:4" ht="14.25" customHeight="1" x14ac:dyDescent="0.25">
      <c r="A50" s="42" t="s">
        <v>19</v>
      </c>
      <c r="B50" s="91" t="s">
        <v>117</v>
      </c>
      <c r="C50" s="91"/>
      <c r="D50" s="91"/>
    </row>
    <row r="51" spans="1:4" ht="15" customHeight="1" x14ac:dyDescent="0.25">
      <c r="A51" s="42" t="s">
        <v>20</v>
      </c>
      <c r="B51" s="95" t="s">
        <v>118</v>
      </c>
      <c r="C51" s="96"/>
      <c r="D51" s="97"/>
    </row>
    <row r="52" spans="1:4" ht="15" customHeight="1" x14ac:dyDescent="0.25">
      <c r="A52" s="42" t="s">
        <v>21</v>
      </c>
      <c r="B52" s="95" t="s">
        <v>119</v>
      </c>
      <c r="C52" s="96"/>
      <c r="D52" s="97"/>
    </row>
    <row r="53" spans="1:4" ht="15" customHeight="1" x14ac:dyDescent="0.25">
      <c r="A53" s="42" t="s">
        <v>22</v>
      </c>
      <c r="B53" s="95" t="s">
        <v>120</v>
      </c>
      <c r="C53" s="96"/>
      <c r="D53" s="97"/>
    </row>
    <row r="54" spans="1:4" x14ac:dyDescent="0.25">
      <c r="A54" s="42" t="s">
        <v>23</v>
      </c>
      <c r="B54" s="101" t="s">
        <v>121</v>
      </c>
      <c r="C54" s="102"/>
      <c r="D54" s="103"/>
    </row>
    <row r="55" spans="1:4" x14ac:dyDescent="0.25">
      <c r="A55" s="42" t="s">
        <v>24</v>
      </c>
      <c r="B55" s="101" t="s">
        <v>122</v>
      </c>
      <c r="C55" s="102"/>
      <c r="D55" s="103"/>
    </row>
    <row r="56" spans="1:4" x14ac:dyDescent="0.25">
      <c r="A56" s="42" t="s">
        <v>25</v>
      </c>
      <c r="B56" s="98" t="s">
        <v>123</v>
      </c>
      <c r="C56" s="99"/>
      <c r="D56" s="100"/>
    </row>
    <row r="57" spans="1:4" x14ac:dyDescent="0.25">
      <c r="A57" s="42" t="s">
        <v>26</v>
      </c>
      <c r="B57" s="101" t="s">
        <v>124</v>
      </c>
      <c r="C57" s="102"/>
      <c r="D57" s="103"/>
    </row>
    <row r="58" spans="1:4" x14ac:dyDescent="0.25">
      <c r="A58" s="42" t="s">
        <v>27</v>
      </c>
      <c r="B58" s="95" t="s">
        <v>125</v>
      </c>
      <c r="C58" s="96"/>
      <c r="D58" s="97"/>
    </row>
    <row r="59" spans="1:4" x14ac:dyDescent="0.25">
      <c r="A59" s="42" t="s">
        <v>28</v>
      </c>
      <c r="B59" s="98" t="s">
        <v>126</v>
      </c>
      <c r="C59" s="99"/>
      <c r="D59" s="100"/>
    </row>
    <row r="60" spans="1:4" x14ac:dyDescent="0.25">
      <c r="A60" s="42" t="s">
        <v>29</v>
      </c>
      <c r="B60" s="98" t="s">
        <v>100</v>
      </c>
      <c r="C60" s="99"/>
      <c r="D60" s="100"/>
    </row>
    <row r="61" spans="1:4" ht="15" customHeight="1" x14ac:dyDescent="0.25">
      <c r="A61" s="42" t="s">
        <v>85</v>
      </c>
      <c r="B61" s="95" t="s">
        <v>127</v>
      </c>
      <c r="C61" s="96"/>
      <c r="D61" s="97"/>
    </row>
    <row r="62" spans="1:4" x14ac:dyDescent="0.25">
      <c r="A62" s="42" t="s">
        <v>86</v>
      </c>
      <c r="B62" s="95" t="s">
        <v>128</v>
      </c>
      <c r="C62" s="96"/>
      <c r="D62" s="97"/>
    </row>
    <row r="63" spans="1:4" x14ac:dyDescent="0.25">
      <c r="A63" s="42" t="s">
        <v>87</v>
      </c>
      <c r="B63" s="101" t="s">
        <v>129</v>
      </c>
      <c r="C63" s="102"/>
      <c r="D63" s="103"/>
    </row>
    <row r="64" spans="1:4" ht="15" customHeight="1" x14ac:dyDescent="0.25">
      <c r="A64" s="42" t="s">
        <v>88</v>
      </c>
      <c r="B64" s="98" t="s">
        <v>130</v>
      </c>
      <c r="C64" s="99"/>
      <c r="D64" s="100"/>
    </row>
    <row r="65" spans="1:4" x14ac:dyDescent="0.25">
      <c r="A65" s="42" t="s">
        <v>89</v>
      </c>
      <c r="B65" s="98" t="s">
        <v>101</v>
      </c>
      <c r="C65" s="99"/>
      <c r="D65" s="100"/>
    </row>
    <row r="66" spans="1:4" x14ac:dyDescent="0.25">
      <c r="A66" s="42" t="s">
        <v>90</v>
      </c>
      <c r="B66" s="98" t="s">
        <v>131</v>
      </c>
      <c r="C66" s="99"/>
      <c r="D66" s="100"/>
    </row>
    <row r="67" spans="1:4" x14ac:dyDescent="0.25">
      <c r="A67" s="42" t="s">
        <v>91</v>
      </c>
      <c r="B67" s="91" t="s">
        <v>132</v>
      </c>
      <c r="C67" s="90"/>
      <c r="D67" s="90"/>
    </row>
    <row r="68" spans="1:4" ht="15" customHeight="1" x14ac:dyDescent="0.25">
      <c r="A68" s="42" t="s">
        <v>92</v>
      </c>
      <c r="B68" s="101" t="s">
        <v>133</v>
      </c>
      <c r="C68" s="102"/>
      <c r="D68" s="103"/>
    </row>
    <row r="69" spans="1:4" x14ac:dyDescent="0.25">
      <c r="A69" s="42" t="s">
        <v>93</v>
      </c>
      <c r="B69" s="98" t="s">
        <v>134</v>
      </c>
      <c r="C69" s="99"/>
      <c r="D69" s="100"/>
    </row>
  </sheetData>
  <mergeCells count="61">
    <mergeCell ref="B54:D54"/>
    <mergeCell ref="B61:D61"/>
    <mergeCell ref="B62:D62"/>
    <mergeCell ref="B69:D69"/>
    <mergeCell ref="B65:D65"/>
    <mergeCell ref="B63:D63"/>
    <mergeCell ref="B56:D56"/>
    <mergeCell ref="B58:D58"/>
    <mergeCell ref="B57:D57"/>
    <mergeCell ref="B68:D68"/>
    <mergeCell ref="B66:D66"/>
    <mergeCell ref="A14:E14"/>
    <mergeCell ref="B19:E19"/>
    <mergeCell ref="B26:E26"/>
    <mergeCell ref="A11:E11"/>
    <mergeCell ref="A12:E12"/>
    <mergeCell ref="A13:E13"/>
    <mergeCell ref="B24:E24"/>
    <mergeCell ref="B21:E21"/>
    <mergeCell ref="B20:E20"/>
    <mergeCell ref="F5:G5"/>
    <mergeCell ref="F6:G6"/>
    <mergeCell ref="A7:D7"/>
    <mergeCell ref="F7:G7"/>
    <mergeCell ref="A5:B6"/>
    <mergeCell ref="C5:C6"/>
    <mergeCell ref="A1:G1"/>
    <mergeCell ref="A3:B3"/>
    <mergeCell ref="F3:G3"/>
    <mergeCell ref="A4:B4"/>
    <mergeCell ref="D4:F4"/>
    <mergeCell ref="B41:E41"/>
    <mergeCell ref="A46:G46"/>
    <mergeCell ref="A44:G44"/>
    <mergeCell ref="B42:E42"/>
    <mergeCell ref="B38:E38"/>
    <mergeCell ref="B48:D48"/>
    <mergeCell ref="B51:D51"/>
    <mergeCell ref="B64:D64"/>
    <mergeCell ref="B25:E25"/>
    <mergeCell ref="B22:E22"/>
    <mergeCell ref="B60:D60"/>
    <mergeCell ref="B59:D59"/>
    <mergeCell ref="B23:E23"/>
    <mergeCell ref="B53:D53"/>
    <mergeCell ref="B55:D55"/>
    <mergeCell ref="B52:D52"/>
    <mergeCell ref="B49:D49"/>
    <mergeCell ref="B27:E27"/>
    <mergeCell ref="B28:E28"/>
    <mergeCell ref="B29:E29"/>
    <mergeCell ref="B30:E30"/>
    <mergeCell ref="B31:E31"/>
    <mergeCell ref="B39:E39"/>
    <mergeCell ref="B40:E40"/>
    <mergeCell ref="B32:E32"/>
    <mergeCell ref="B33:E33"/>
    <mergeCell ref="B34:E34"/>
    <mergeCell ref="B35:E35"/>
    <mergeCell ref="B37:E37"/>
    <mergeCell ref="B36:E36"/>
  </mergeCells>
  <phoneticPr fontId="7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9"/>
  <sheetViews>
    <sheetView workbookViewId="0">
      <selection activeCell="F20" sqref="F20"/>
    </sheetView>
  </sheetViews>
  <sheetFormatPr defaultRowHeight="15" x14ac:dyDescent="0.25"/>
  <cols>
    <col min="1" max="1" width="29.7109375" customWidth="1"/>
    <col min="2" max="2" width="17.7109375" customWidth="1"/>
    <col min="3" max="3" width="11.28515625" customWidth="1"/>
    <col min="4" max="4" width="16.85546875" customWidth="1"/>
    <col min="6" max="6" width="15.42578125" customWidth="1"/>
    <col min="7" max="7" width="13.28515625" customWidth="1"/>
    <col min="257" max="257" width="29.7109375" customWidth="1"/>
    <col min="258" max="258" width="17.7109375" customWidth="1"/>
    <col min="259" max="259" width="11.28515625" customWidth="1"/>
    <col min="260" max="260" width="16.85546875" customWidth="1"/>
    <col min="262" max="262" width="15.42578125" customWidth="1"/>
    <col min="263" max="263" width="13.28515625" customWidth="1"/>
    <col min="513" max="513" width="29.7109375" customWidth="1"/>
    <col min="514" max="514" width="17.7109375" customWidth="1"/>
    <col min="515" max="515" width="11.28515625" customWidth="1"/>
    <col min="516" max="516" width="16.85546875" customWidth="1"/>
    <col min="518" max="518" width="15.42578125" customWidth="1"/>
    <col min="519" max="519" width="13.28515625" customWidth="1"/>
    <col min="769" max="769" width="29.7109375" customWidth="1"/>
    <col min="770" max="770" width="17.7109375" customWidth="1"/>
    <col min="771" max="771" width="11.28515625" customWidth="1"/>
    <col min="772" max="772" width="16.85546875" customWidth="1"/>
    <col min="774" max="774" width="15.42578125" customWidth="1"/>
    <col min="775" max="775" width="13.28515625" customWidth="1"/>
    <col min="1025" max="1025" width="29.7109375" customWidth="1"/>
    <col min="1026" max="1026" width="17.7109375" customWidth="1"/>
    <col min="1027" max="1027" width="11.28515625" customWidth="1"/>
    <col min="1028" max="1028" width="16.85546875" customWidth="1"/>
    <col min="1030" max="1030" width="15.42578125" customWidth="1"/>
    <col min="1031" max="1031" width="13.28515625" customWidth="1"/>
    <col min="1281" max="1281" width="29.7109375" customWidth="1"/>
    <col min="1282" max="1282" width="17.7109375" customWidth="1"/>
    <col min="1283" max="1283" width="11.28515625" customWidth="1"/>
    <col min="1284" max="1284" width="16.85546875" customWidth="1"/>
    <col min="1286" max="1286" width="15.42578125" customWidth="1"/>
    <col min="1287" max="1287" width="13.28515625" customWidth="1"/>
    <col min="1537" max="1537" width="29.7109375" customWidth="1"/>
    <col min="1538" max="1538" width="17.7109375" customWidth="1"/>
    <col min="1539" max="1539" width="11.28515625" customWidth="1"/>
    <col min="1540" max="1540" width="16.85546875" customWidth="1"/>
    <col min="1542" max="1542" width="15.42578125" customWidth="1"/>
    <col min="1543" max="1543" width="13.28515625" customWidth="1"/>
    <col min="1793" max="1793" width="29.7109375" customWidth="1"/>
    <col min="1794" max="1794" width="17.7109375" customWidth="1"/>
    <col min="1795" max="1795" width="11.28515625" customWidth="1"/>
    <col min="1796" max="1796" width="16.85546875" customWidth="1"/>
    <col min="1798" max="1798" width="15.42578125" customWidth="1"/>
    <col min="1799" max="1799" width="13.28515625" customWidth="1"/>
    <col min="2049" max="2049" width="29.7109375" customWidth="1"/>
    <col min="2050" max="2050" width="17.7109375" customWidth="1"/>
    <col min="2051" max="2051" width="11.28515625" customWidth="1"/>
    <col min="2052" max="2052" width="16.85546875" customWidth="1"/>
    <col min="2054" max="2054" width="15.42578125" customWidth="1"/>
    <col min="2055" max="2055" width="13.28515625" customWidth="1"/>
    <col min="2305" max="2305" width="29.7109375" customWidth="1"/>
    <col min="2306" max="2306" width="17.7109375" customWidth="1"/>
    <col min="2307" max="2307" width="11.28515625" customWidth="1"/>
    <col min="2308" max="2308" width="16.85546875" customWidth="1"/>
    <col min="2310" max="2310" width="15.42578125" customWidth="1"/>
    <col min="2311" max="2311" width="13.28515625" customWidth="1"/>
    <col min="2561" max="2561" width="29.7109375" customWidth="1"/>
    <col min="2562" max="2562" width="17.7109375" customWidth="1"/>
    <col min="2563" max="2563" width="11.28515625" customWidth="1"/>
    <col min="2564" max="2564" width="16.85546875" customWidth="1"/>
    <col min="2566" max="2566" width="15.42578125" customWidth="1"/>
    <col min="2567" max="2567" width="13.28515625" customWidth="1"/>
    <col min="2817" max="2817" width="29.7109375" customWidth="1"/>
    <col min="2818" max="2818" width="17.7109375" customWidth="1"/>
    <col min="2819" max="2819" width="11.28515625" customWidth="1"/>
    <col min="2820" max="2820" width="16.85546875" customWidth="1"/>
    <col min="2822" max="2822" width="15.42578125" customWidth="1"/>
    <col min="2823" max="2823" width="13.28515625" customWidth="1"/>
    <col min="3073" max="3073" width="29.7109375" customWidth="1"/>
    <col min="3074" max="3074" width="17.7109375" customWidth="1"/>
    <col min="3075" max="3075" width="11.28515625" customWidth="1"/>
    <col min="3076" max="3076" width="16.85546875" customWidth="1"/>
    <col min="3078" max="3078" width="15.42578125" customWidth="1"/>
    <col min="3079" max="3079" width="13.28515625" customWidth="1"/>
    <col min="3329" max="3329" width="29.7109375" customWidth="1"/>
    <col min="3330" max="3330" width="17.7109375" customWidth="1"/>
    <col min="3331" max="3331" width="11.28515625" customWidth="1"/>
    <col min="3332" max="3332" width="16.85546875" customWidth="1"/>
    <col min="3334" max="3334" width="15.42578125" customWidth="1"/>
    <col min="3335" max="3335" width="13.28515625" customWidth="1"/>
    <col min="3585" max="3585" width="29.7109375" customWidth="1"/>
    <col min="3586" max="3586" width="17.7109375" customWidth="1"/>
    <col min="3587" max="3587" width="11.28515625" customWidth="1"/>
    <col min="3588" max="3588" width="16.85546875" customWidth="1"/>
    <col min="3590" max="3590" width="15.42578125" customWidth="1"/>
    <col min="3591" max="3591" width="13.28515625" customWidth="1"/>
    <col min="3841" max="3841" width="29.7109375" customWidth="1"/>
    <col min="3842" max="3842" width="17.7109375" customWidth="1"/>
    <col min="3843" max="3843" width="11.28515625" customWidth="1"/>
    <col min="3844" max="3844" width="16.85546875" customWidth="1"/>
    <col min="3846" max="3846" width="15.42578125" customWidth="1"/>
    <col min="3847" max="3847" width="13.28515625" customWidth="1"/>
    <col min="4097" max="4097" width="29.7109375" customWidth="1"/>
    <col min="4098" max="4098" width="17.7109375" customWidth="1"/>
    <col min="4099" max="4099" width="11.28515625" customWidth="1"/>
    <col min="4100" max="4100" width="16.85546875" customWidth="1"/>
    <col min="4102" max="4102" width="15.42578125" customWidth="1"/>
    <col min="4103" max="4103" width="13.28515625" customWidth="1"/>
    <col min="4353" max="4353" width="29.7109375" customWidth="1"/>
    <col min="4354" max="4354" width="17.7109375" customWidth="1"/>
    <col min="4355" max="4355" width="11.28515625" customWidth="1"/>
    <col min="4356" max="4356" width="16.85546875" customWidth="1"/>
    <col min="4358" max="4358" width="15.42578125" customWidth="1"/>
    <col min="4359" max="4359" width="13.28515625" customWidth="1"/>
    <col min="4609" max="4609" width="29.7109375" customWidth="1"/>
    <col min="4610" max="4610" width="17.7109375" customWidth="1"/>
    <col min="4611" max="4611" width="11.28515625" customWidth="1"/>
    <col min="4612" max="4612" width="16.85546875" customWidth="1"/>
    <col min="4614" max="4614" width="15.42578125" customWidth="1"/>
    <col min="4615" max="4615" width="13.28515625" customWidth="1"/>
    <col min="4865" max="4865" width="29.7109375" customWidth="1"/>
    <col min="4866" max="4866" width="17.7109375" customWidth="1"/>
    <col min="4867" max="4867" width="11.28515625" customWidth="1"/>
    <col min="4868" max="4868" width="16.85546875" customWidth="1"/>
    <col min="4870" max="4870" width="15.42578125" customWidth="1"/>
    <col min="4871" max="4871" width="13.28515625" customWidth="1"/>
    <col min="5121" max="5121" width="29.7109375" customWidth="1"/>
    <col min="5122" max="5122" width="17.7109375" customWidth="1"/>
    <col min="5123" max="5123" width="11.28515625" customWidth="1"/>
    <col min="5124" max="5124" width="16.85546875" customWidth="1"/>
    <col min="5126" max="5126" width="15.42578125" customWidth="1"/>
    <col min="5127" max="5127" width="13.28515625" customWidth="1"/>
    <col min="5377" max="5377" width="29.7109375" customWidth="1"/>
    <col min="5378" max="5378" width="17.7109375" customWidth="1"/>
    <col min="5379" max="5379" width="11.28515625" customWidth="1"/>
    <col min="5380" max="5380" width="16.85546875" customWidth="1"/>
    <col min="5382" max="5382" width="15.42578125" customWidth="1"/>
    <col min="5383" max="5383" width="13.28515625" customWidth="1"/>
    <col min="5633" max="5633" width="29.7109375" customWidth="1"/>
    <col min="5634" max="5634" width="17.7109375" customWidth="1"/>
    <col min="5635" max="5635" width="11.28515625" customWidth="1"/>
    <col min="5636" max="5636" width="16.85546875" customWidth="1"/>
    <col min="5638" max="5638" width="15.42578125" customWidth="1"/>
    <col min="5639" max="5639" width="13.28515625" customWidth="1"/>
    <col min="5889" max="5889" width="29.7109375" customWidth="1"/>
    <col min="5890" max="5890" width="17.7109375" customWidth="1"/>
    <col min="5891" max="5891" width="11.28515625" customWidth="1"/>
    <col min="5892" max="5892" width="16.85546875" customWidth="1"/>
    <col min="5894" max="5894" width="15.42578125" customWidth="1"/>
    <col min="5895" max="5895" width="13.28515625" customWidth="1"/>
    <col min="6145" max="6145" width="29.7109375" customWidth="1"/>
    <col min="6146" max="6146" width="17.7109375" customWidth="1"/>
    <col min="6147" max="6147" width="11.28515625" customWidth="1"/>
    <col min="6148" max="6148" width="16.85546875" customWidth="1"/>
    <col min="6150" max="6150" width="15.42578125" customWidth="1"/>
    <col min="6151" max="6151" width="13.28515625" customWidth="1"/>
    <col min="6401" max="6401" width="29.7109375" customWidth="1"/>
    <col min="6402" max="6402" width="17.7109375" customWidth="1"/>
    <col min="6403" max="6403" width="11.28515625" customWidth="1"/>
    <col min="6404" max="6404" width="16.85546875" customWidth="1"/>
    <col min="6406" max="6406" width="15.42578125" customWidth="1"/>
    <col min="6407" max="6407" width="13.28515625" customWidth="1"/>
    <col min="6657" max="6657" width="29.7109375" customWidth="1"/>
    <col min="6658" max="6658" width="17.7109375" customWidth="1"/>
    <col min="6659" max="6659" width="11.28515625" customWidth="1"/>
    <col min="6660" max="6660" width="16.85546875" customWidth="1"/>
    <col min="6662" max="6662" width="15.42578125" customWidth="1"/>
    <col min="6663" max="6663" width="13.28515625" customWidth="1"/>
    <col min="6913" max="6913" width="29.7109375" customWidth="1"/>
    <col min="6914" max="6914" width="17.7109375" customWidth="1"/>
    <col min="6915" max="6915" width="11.28515625" customWidth="1"/>
    <col min="6916" max="6916" width="16.85546875" customWidth="1"/>
    <col min="6918" max="6918" width="15.42578125" customWidth="1"/>
    <col min="6919" max="6919" width="13.28515625" customWidth="1"/>
    <col min="7169" max="7169" width="29.7109375" customWidth="1"/>
    <col min="7170" max="7170" width="17.7109375" customWidth="1"/>
    <col min="7171" max="7171" width="11.28515625" customWidth="1"/>
    <col min="7172" max="7172" width="16.85546875" customWidth="1"/>
    <col min="7174" max="7174" width="15.42578125" customWidth="1"/>
    <col min="7175" max="7175" width="13.28515625" customWidth="1"/>
    <col min="7425" max="7425" width="29.7109375" customWidth="1"/>
    <col min="7426" max="7426" width="17.7109375" customWidth="1"/>
    <col min="7427" max="7427" width="11.28515625" customWidth="1"/>
    <col min="7428" max="7428" width="16.85546875" customWidth="1"/>
    <col min="7430" max="7430" width="15.42578125" customWidth="1"/>
    <col min="7431" max="7431" width="13.28515625" customWidth="1"/>
    <col min="7681" max="7681" width="29.7109375" customWidth="1"/>
    <col min="7682" max="7682" width="17.7109375" customWidth="1"/>
    <col min="7683" max="7683" width="11.28515625" customWidth="1"/>
    <col min="7684" max="7684" width="16.85546875" customWidth="1"/>
    <col min="7686" max="7686" width="15.42578125" customWidth="1"/>
    <col min="7687" max="7687" width="13.28515625" customWidth="1"/>
    <col min="7937" max="7937" width="29.7109375" customWidth="1"/>
    <col min="7938" max="7938" width="17.7109375" customWidth="1"/>
    <col min="7939" max="7939" width="11.28515625" customWidth="1"/>
    <col min="7940" max="7940" width="16.85546875" customWidth="1"/>
    <col min="7942" max="7942" width="15.42578125" customWidth="1"/>
    <col min="7943" max="7943" width="13.28515625" customWidth="1"/>
    <col min="8193" max="8193" width="29.7109375" customWidth="1"/>
    <col min="8194" max="8194" width="17.7109375" customWidth="1"/>
    <col min="8195" max="8195" width="11.28515625" customWidth="1"/>
    <col min="8196" max="8196" width="16.85546875" customWidth="1"/>
    <col min="8198" max="8198" width="15.42578125" customWidth="1"/>
    <col min="8199" max="8199" width="13.28515625" customWidth="1"/>
    <col min="8449" max="8449" width="29.7109375" customWidth="1"/>
    <col min="8450" max="8450" width="17.7109375" customWidth="1"/>
    <col min="8451" max="8451" width="11.28515625" customWidth="1"/>
    <col min="8452" max="8452" width="16.85546875" customWidth="1"/>
    <col min="8454" max="8454" width="15.42578125" customWidth="1"/>
    <col min="8455" max="8455" width="13.28515625" customWidth="1"/>
    <col min="8705" max="8705" width="29.7109375" customWidth="1"/>
    <col min="8706" max="8706" width="17.7109375" customWidth="1"/>
    <col min="8707" max="8707" width="11.28515625" customWidth="1"/>
    <col min="8708" max="8708" width="16.85546875" customWidth="1"/>
    <col min="8710" max="8710" width="15.42578125" customWidth="1"/>
    <col min="8711" max="8711" width="13.28515625" customWidth="1"/>
    <col min="8961" max="8961" width="29.7109375" customWidth="1"/>
    <col min="8962" max="8962" width="17.7109375" customWidth="1"/>
    <col min="8963" max="8963" width="11.28515625" customWidth="1"/>
    <col min="8964" max="8964" width="16.85546875" customWidth="1"/>
    <col min="8966" max="8966" width="15.42578125" customWidth="1"/>
    <col min="8967" max="8967" width="13.28515625" customWidth="1"/>
    <col min="9217" max="9217" width="29.7109375" customWidth="1"/>
    <col min="9218" max="9218" width="17.7109375" customWidth="1"/>
    <col min="9219" max="9219" width="11.28515625" customWidth="1"/>
    <col min="9220" max="9220" width="16.85546875" customWidth="1"/>
    <col min="9222" max="9222" width="15.42578125" customWidth="1"/>
    <col min="9223" max="9223" width="13.28515625" customWidth="1"/>
    <col min="9473" max="9473" width="29.7109375" customWidth="1"/>
    <col min="9474" max="9474" width="17.7109375" customWidth="1"/>
    <col min="9475" max="9475" width="11.28515625" customWidth="1"/>
    <col min="9476" max="9476" width="16.85546875" customWidth="1"/>
    <col min="9478" max="9478" width="15.42578125" customWidth="1"/>
    <col min="9479" max="9479" width="13.28515625" customWidth="1"/>
    <col min="9729" max="9729" width="29.7109375" customWidth="1"/>
    <col min="9730" max="9730" width="17.7109375" customWidth="1"/>
    <col min="9731" max="9731" width="11.28515625" customWidth="1"/>
    <col min="9732" max="9732" width="16.85546875" customWidth="1"/>
    <col min="9734" max="9734" width="15.42578125" customWidth="1"/>
    <col min="9735" max="9735" width="13.28515625" customWidth="1"/>
    <col min="9985" max="9985" width="29.7109375" customWidth="1"/>
    <col min="9986" max="9986" width="17.7109375" customWidth="1"/>
    <col min="9987" max="9987" width="11.28515625" customWidth="1"/>
    <col min="9988" max="9988" width="16.85546875" customWidth="1"/>
    <col min="9990" max="9990" width="15.42578125" customWidth="1"/>
    <col min="9991" max="9991" width="13.28515625" customWidth="1"/>
    <col min="10241" max="10241" width="29.7109375" customWidth="1"/>
    <col min="10242" max="10242" width="17.7109375" customWidth="1"/>
    <col min="10243" max="10243" width="11.28515625" customWidth="1"/>
    <col min="10244" max="10244" width="16.85546875" customWidth="1"/>
    <col min="10246" max="10246" width="15.42578125" customWidth="1"/>
    <col min="10247" max="10247" width="13.28515625" customWidth="1"/>
    <col min="10497" max="10497" width="29.7109375" customWidth="1"/>
    <col min="10498" max="10498" width="17.7109375" customWidth="1"/>
    <col min="10499" max="10499" width="11.28515625" customWidth="1"/>
    <col min="10500" max="10500" width="16.85546875" customWidth="1"/>
    <col min="10502" max="10502" width="15.42578125" customWidth="1"/>
    <col min="10503" max="10503" width="13.28515625" customWidth="1"/>
    <col min="10753" max="10753" width="29.7109375" customWidth="1"/>
    <col min="10754" max="10754" width="17.7109375" customWidth="1"/>
    <col min="10755" max="10755" width="11.28515625" customWidth="1"/>
    <col min="10756" max="10756" width="16.85546875" customWidth="1"/>
    <col min="10758" max="10758" width="15.42578125" customWidth="1"/>
    <col min="10759" max="10759" width="13.28515625" customWidth="1"/>
    <col min="11009" max="11009" width="29.7109375" customWidth="1"/>
    <col min="11010" max="11010" width="17.7109375" customWidth="1"/>
    <col min="11011" max="11011" width="11.28515625" customWidth="1"/>
    <col min="11012" max="11012" width="16.85546875" customWidth="1"/>
    <col min="11014" max="11014" width="15.42578125" customWidth="1"/>
    <col min="11015" max="11015" width="13.28515625" customWidth="1"/>
    <col min="11265" max="11265" width="29.7109375" customWidth="1"/>
    <col min="11266" max="11266" width="17.7109375" customWidth="1"/>
    <col min="11267" max="11267" width="11.28515625" customWidth="1"/>
    <col min="11268" max="11268" width="16.85546875" customWidth="1"/>
    <col min="11270" max="11270" width="15.42578125" customWidth="1"/>
    <col min="11271" max="11271" width="13.28515625" customWidth="1"/>
    <col min="11521" max="11521" width="29.7109375" customWidth="1"/>
    <col min="11522" max="11522" width="17.7109375" customWidth="1"/>
    <col min="11523" max="11523" width="11.28515625" customWidth="1"/>
    <col min="11524" max="11524" width="16.85546875" customWidth="1"/>
    <col min="11526" max="11526" width="15.42578125" customWidth="1"/>
    <col min="11527" max="11527" width="13.28515625" customWidth="1"/>
    <col min="11777" max="11777" width="29.7109375" customWidth="1"/>
    <col min="11778" max="11778" width="17.7109375" customWidth="1"/>
    <col min="11779" max="11779" width="11.28515625" customWidth="1"/>
    <col min="11780" max="11780" width="16.85546875" customWidth="1"/>
    <col min="11782" max="11782" width="15.42578125" customWidth="1"/>
    <col min="11783" max="11783" width="13.28515625" customWidth="1"/>
    <col min="12033" max="12033" width="29.7109375" customWidth="1"/>
    <col min="12034" max="12034" width="17.7109375" customWidth="1"/>
    <col min="12035" max="12035" width="11.28515625" customWidth="1"/>
    <col min="12036" max="12036" width="16.85546875" customWidth="1"/>
    <col min="12038" max="12038" width="15.42578125" customWidth="1"/>
    <col min="12039" max="12039" width="13.28515625" customWidth="1"/>
    <col min="12289" max="12289" width="29.7109375" customWidth="1"/>
    <col min="12290" max="12290" width="17.7109375" customWidth="1"/>
    <col min="12291" max="12291" width="11.28515625" customWidth="1"/>
    <col min="12292" max="12292" width="16.85546875" customWidth="1"/>
    <col min="12294" max="12294" width="15.42578125" customWidth="1"/>
    <col min="12295" max="12295" width="13.28515625" customWidth="1"/>
    <col min="12545" max="12545" width="29.7109375" customWidth="1"/>
    <col min="12546" max="12546" width="17.7109375" customWidth="1"/>
    <col min="12547" max="12547" width="11.28515625" customWidth="1"/>
    <col min="12548" max="12548" width="16.85546875" customWidth="1"/>
    <col min="12550" max="12550" width="15.42578125" customWidth="1"/>
    <col min="12551" max="12551" width="13.28515625" customWidth="1"/>
    <col min="12801" max="12801" width="29.7109375" customWidth="1"/>
    <col min="12802" max="12802" width="17.7109375" customWidth="1"/>
    <col min="12803" max="12803" width="11.28515625" customWidth="1"/>
    <col min="12804" max="12804" width="16.85546875" customWidth="1"/>
    <col min="12806" max="12806" width="15.42578125" customWidth="1"/>
    <col min="12807" max="12807" width="13.28515625" customWidth="1"/>
    <col min="13057" max="13057" width="29.7109375" customWidth="1"/>
    <col min="13058" max="13058" width="17.7109375" customWidth="1"/>
    <col min="13059" max="13059" width="11.28515625" customWidth="1"/>
    <col min="13060" max="13060" width="16.85546875" customWidth="1"/>
    <col min="13062" max="13062" width="15.42578125" customWidth="1"/>
    <col min="13063" max="13063" width="13.28515625" customWidth="1"/>
    <col min="13313" max="13313" width="29.7109375" customWidth="1"/>
    <col min="13314" max="13314" width="17.7109375" customWidth="1"/>
    <col min="13315" max="13315" width="11.28515625" customWidth="1"/>
    <col min="13316" max="13316" width="16.85546875" customWidth="1"/>
    <col min="13318" max="13318" width="15.42578125" customWidth="1"/>
    <col min="13319" max="13319" width="13.28515625" customWidth="1"/>
    <col min="13569" max="13569" width="29.7109375" customWidth="1"/>
    <col min="13570" max="13570" width="17.7109375" customWidth="1"/>
    <col min="13571" max="13571" width="11.28515625" customWidth="1"/>
    <col min="13572" max="13572" width="16.85546875" customWidth="1"/>
    <col min="13574" max="13574" width="15.42578125" customWidth="1"/>
    <col min="13575" max="13575" width="13.28515625" customWidth="1"/>
    <col min="13825" max="13825" width="29.7109375" customWidth="1"/>
    <col min="13826" max="13826" width="17.7109375" customWidth="1"/>
    <col min="13827" max="13827" width="11.28515625" customWidth="1"/>
    <col min="13828" max="13828" width="16.85546875" customWidth="1"/>
    <col min="13830" max="13830" width="15.42578125" customWidth="1"/>
    <col min="13831" max="13831" width="13.28515625" customWidth="1"/>
    <col min="14081" max="14081" width="29.7109375" customWidth="1"/>
    <col min="14082" max="14082" width="17.7109375" customWidth="1"/>
    <col min="14083" max="14083" width="11.28515625" customWidth="1"/>
    <col min="14084" max="14084" width="16.85546875" customWidth="1"/>
    <col min="14086" max="14086" width="15.42578125" customWidth="1"/>
    <col min="14087" max="14087" width="13.28515625" customWidth="1"/>
    <col min="14337" max="14337" width="29.7109375" customWidth="1"/>
    <col min="14338" max="14338" width="17.7109375" customWidth="1"/>
    <col min="14339" max="14339" width="11.28515625" customWidth="1"/>
    <col min="14340" max="14340" width="16.85546875" customWidth="1"/>
    <col min="14342" max="14342" width="15.42578125" customWidth="1"/>
    <col min="14343" max="14343" width="13.28515625" customWidth="1"/>
    <col min="14593" max="14593" width="29.7109375" customWidth="1"/>
    <col min="14594" max="14594" width="17.7109375" customWidth="1"/>
    <col min="14595" max="14595" width="11.28515625" customWidth="1"/>
    <col min="14596" max="14596" width="16.85546875" customWidth="1"/>
    <col min="14598" max="14598" width="15.42578125" customWidth="1"/>
    <col min="14599" max="14599" width="13.28515625" customWidth="1"/>
    <col min="14849" max="14849" width="29.7109375" customWidth="1"/>
    <col min="14850" max="14850" width="17.7109375" customWidth="1"/>
    <col min="14851" max="14851" width="11.28515625" customWidth="1"/>
    <col min="14852" max="14852" width="16.85546875" customWidth="1"/>
    <col min="14854" max="14854" width="15.42578125" customWidth="1"/>
    <col min="14855" max="14855" width="13.28515625" customWidth="1"/>
    <col min="15105" max="15105" width="29.7109375" customWidth="1"/>
    <col min="15106" max="15106" width="17.7109375" customWidth="1"/>
    <col min="15107" max="15107" width="11.28515625" customWidth="1"/>
    <col min="15108" max="15108" width="16.85546875" customWidth="1"/>
    <col min="15110" max="15110" width="15.42578125" customWidth="1"/>
    <col min="15111" max="15111" width="13.28515625" customWidth="1"/>
    <col min="15361" max="15361" width="29.7109375" customWidth="1"/>
    <col min="15362" max="15362" width="17.7109375" customWidth="1"/>
    <col min="15363" max="15363" width="11.28515625" customWidth="1"/>
    <col min="15364" max="15364" width="16.85546875" customWidth="1"/>
    <col min="15366" max="15366" width="15.42578125" customWidth="1"/>
    <col min="15367" max="15367" width="13.28515625" customWidth="1"/>
    <col min="15617" max="15617" width="29.7109375" customWidth="1"/>
    <col min="15618" max="15618" width="17.7109375" customWidth="1"/>
    <col min="15619" max="15619" width="11.28515625" customWidth="1"/>
    <col min="15620" max="15620" width="16.85546875" customWidth="1"/>
    <col min="15622" max="15622" width="15.42578125" customWidth="1"/>
    <col min="15623" max="15623" width="13.28515625" customWidth="1"/>
    <col min="15873" max="15873" width="29.7109375" customWidth="1"/>
    <col min="15874" max="15874" width="17.7109375" customWidth="1"/>
    <col min="15875" max="15875" width="11.28515625" customWidth="1"/>
    <col min="15876" max="15876" width="16.85546875" customWidth="1"/>
    <col min="15878" max="15878" width="15.42578125" customWidth="1"/>
    <col min="15879" max="15879" width="13.28515625" customWidth="1"/>
    <col min="16129" max="16129" width="29.7109375" customWidth="1"/>
    <col min="16130" max="16130" width="17.7109375" customWidth="1"/>
    <col min="16131" max="16131" width="11.28515625" customWidth="1"/>
    <col min="16132" max="16132" width="16.85546875" customWidth="1"/>
    <col min="16134" max="16134" width="15.42578125" customWidth="1"/>
    <col min="16135" max="16135" width="13.28515625" customWidth="1"/>
  </cols>
  <sheetData>
    <row r="1" spans="1:7" x14ac:dyDescent="0.25">
      <c r="A1" s="3" t="s">
        <v>63</v>
      </c>
    </row>
    <row r="3" spans="1:7" ht="45.75" thickBot="1" x14ac:dyDescent="0.3">
      <c r="A3" s="19"/>
      <c r="B3" s="19"/>
      <c r="C3" s="20" t="s">
        <v>2</v>
      </c>
      <c r="D3" s="21" t="s">
        <v>30</v>
      </c>
      <c r="E3" s="21" t="s">
        <v>31</v>
      </c>
      <c r="F3" s="21" t="s">
        <v>32</v>
      </c>
      <c r="G3" s="20" t="s">
        <v>31</v>
      </c>
    </row>
    <row r="4" spans="1:7" x14ac:dyDescent="0.25">
      <c r="A4" s="131" t="s">
        <v>111</v>
      </c>
      <c r="B4" s="135" t="s">
        <v>64</v>
      </c>
      <c r="C4" s="22" t="s">
        <v>6</v>
      </c>
      <c r="D4" s="69">
        <v>1</v>
      </c>
      <c r="E4" s="71">
        <f>D4/D6</f>
        <v>0.04</v>
      </c>
      <c r="F4" s="66">
        <v>22632</v>
      </c>
      <c r="G4" s="72">
        <f>F4/F6</f>
        <v>3.6935369631135903E-2</v>
      </c>
    </row>
    <row r="5" spans="1:7" ht="15.75" thickBot="1" x14ac:dyDescent="0.3">
      <c r="A5" s="132"/>
      <c r="B5" s="136"/>
      <c r="C5" s="7" t="s">
        <v>5</v>
      </c>
      <c r="D5" s="57">
        <v>24</v>
      </c>
      <c r="E5" s="74">
        <f>D5/D6</f>
        <v>0.96</v>
      </c>
      <c r="F5" s="64">
        <v>590114</v>
      </c>
      <c r="G5" s="73">
        <f>F5/F6</f>
        <v>0.96306463036886414</v>
      </c>
    </row>
    <row r="6" spans="1:7" ht="15.75" thickTop="1" x14ac:dyDescent="0.25">
      <c r="A6" s="132"/>
      <c r="B6" s="136"/>
      <c r="C6" s="23" t="s">
        <v>12</v>
      </c>
      <c r="D6" s="24">
        <f>D5+D4</f>
        <v>25</v>
      </c>
      <c r="E6" s="54">
        <f>D6/D10</f>
        <v>0.38461538461538464</v>
      </c>
      <c r="F6" s="25">
        <f>SUM(F4:F5)</f>
        <v>612746</v>
      </c>
      <c r="G6" s="54">
        <f>F6/F10</f>
        <v>0.50498643883134131</v>
      </c>
    </row>
    <row r="7" spans="1:7" x14ac:dyDescent="0.25">
      <c r="A7" s="133"/>
      <c r="B7" s="137" t="s">
        <v>48</v>
      </c>
      <c r="C7" s="26" t="s">
        <v>6</v>
      </c>
      <c r="D7" s="26">
        <f>'2020_1_cet'!E6</f>
        <v>1</v>
      </c>
      <c r="E7" s="70">
        <f>D7/D9</f>
        <v>2.5000000000000001E-2</v>
      </c>
      <c r="F7" s="51">
        <f>'2020_1_cet'!F6:G6</f>
        <v>563</v>
      </c>
      <c r="G7" s="27">
        <f>F7/F9</f>
        <v>9.3732570819702156E-4</v>
      </c>
    </row>
    <row r="8" spans="1:7" ht="15.75" thickBot="1" x14ac:dyDescent="0.3">
      <c r="A8" s="133"/>
      <c r="B8" s="138"/>
      <c r="C8" s="28" t="s">
        <v>5</v>
      </c>
      <c r="D8" s="29">
        <f>'2020_1_cet'!E5</f>
        <v>39</v>
      </c>
      <c r="E8" s="30">
        <f>D8/D9</f>
        <v>0.97499999999999998</v>
      </c>
      <c r="F8" s="31">
        <f>'2020_1_cet'!F5:G5</f>
        <v>600082</v>
      </c>
      <c r="G8" s="30">
        <f>F8/F9</f>
        <v>0.99906267429180295</v>
      </c>
    </row>
    <row r="9" spans="1:7" ht="16.5" thickTop="1" thickBot="1" x14ac:dyDescent="0.3">
      <c r="A9" s="134"/>
      <c r="B9" s="139"/>
      <c r="C9" s="32" t="s">
        <v>12</v>
      </c>
      <c r="D9" s="33">
        <f>D7+D8</f>
        <v>40</v>
      </c>
      <c r="E9" s="34">
        <f>D9/D10</f>
        <v>0.61538461538461542</v>
      </c>
      <c r="F9" s="35">
        <f>F7+F8</f>
        <v>600645</v>
      </c>
      <c r="G9" s="34">
        <f>F9/F10</f>
        <v>0.49501356116865874</v>
      </c>
    </row>
    <row r="10" spans="1:7" ht="15.75" thickTop="1" x14ac:dyDescent="0.25">
      <c r="A10" s="36"/>
      <c r="B10" s="37" t="s">
        <v>33</v>
      </c>
      <c r="C10" s="36"/>
      <c r="D10" s="36">
        <f>D6+D9</f>
        <v>65</v>
      </c>
      <c r="E10" s="38">
        <v>1</v>
      </c>
      <c r="F10" s="39">
        <f>F9+F6</f>
        <v>1213391</v>
      </c>
      <c r="G10" s="38">
        <v>1</v>
      </c>
    </row>
    <row r="11" spans="1:7" x14ac:dyDescent="0.25">
      <c r="A11" t="s">
        <v>34</v>
      </c>
    </row>
    <row r="13" spans="1:7" ht="40.5" customHeight="1" x14ac:dyDescent="0.25">
      <c r="A13" s="26"/>
      <c r="B13" s="140" t="s">
        <v>49</v>
      </c>
      <c r="C13" s="140"/>
      <c r="D13" s="140"/>
      <c r="E13" s="141" t="s">
        <v>65</v>
      </c>
      <c r="F13" s="141"/>
    </row>
    <row r="14" spans="1:7" ht="45.75" thickBot="1" x14ac:dyDescent="0.3">
      <c r="A14" s="19"/>
      <c r="B14" s="40" t="s">
        <v>35</v>
      </c>
      <c r="C14" s="21" t="s">
        <v>3</v>
      </c>
      <c r="D14" s="21" t="s">
        <v>32</v>
      </c>
      <c r="E14" s="21" t="s">
        <v>76</v>
      </c>
      <c r="F14" s="21" t="s">
        <v>32</v>
      </c>
    </row>
    <row r="15" spans="1:7" x14ac:dyDescent="0.25">
      <c r="A15" s="41" t="s">
        <v>112</v>
      </c>
      <c r="B15" s="65">
        <v>23</v>
      </c>
      <c r="C15" s="42">
        <v>63</v>
      </c>
      <c r="D15" s="66">
        <v>607186</v>
      </c>
      <c r="E15" s="67">
        <v>33</v>
      </c>
      <c r="F15" s="68">
        <v>738989</v>
      </c>
    </row>
    <row r="16" spans="1:7" ht="15.75" thickBot="1" x14ac:dyDescent="0.3">
      <c r="A16" s="43" t="s">
        <v>111</v>
      </c>
      <c r="B16" s="63">
        <v>22</v>
      </c>
      <c r="C16" s="57">
        <v>40</v>
      </c>
      <c r="D16" s="64">
        <v>600645</v>
      </c>
      <c r="E16" s="57">
        <v>25</v>
      </c>
      <c r="F16" s="64">
        <v>612746</v>
      </c>
    </row>
    <row r="17" spans="1:8" ht="27" thickTop="1" x14ac:dyDescent="0.25">
      <c r="A17" s="44" t="s">
        <v>36</v>
      </c>
      <c r="B17" s="45">
        <f>(B16-B15)/B15</f>
        <v>-4.3478260869565216E-2</v>
      </c>
      <c r="C17" s="45">
        <f>(C16-C15)/C15</f>
        <v>-0.36507936507936506</v>
      </c>
      <c r="D17" s="45">
        <f>(D16-D15)/D15</f>
        <v>-1.0772646273135416E-2</v>
      </c>
      <c r="E17" s="45">
        <f>(E16-E15)/E15</f>
        <v>-0.24242424242424243</v>
      </c>
      <c r="F17" s="46">
        <f>(F16-F15)/F15</f>
        <v>-0.17083204215488998</v>
      </c>
    </row>
    <row r="19" spans="1:8" ht="31.5" customHeight="1" x14ac:dyDescent="0.25">
      <c r="A19" s="106"/>
      <c r="B19" s="106"/>
      <c r="C19" s="106"/>
      <c r="D19" s="106"/>
      <c r="E19" s="106"/>
      <c r="F19" s="106"/>
      <c r="G19" s="106"/>
      <c r="H19" s="106"/>
    </row>
  </sheetData>
  <mergeCells count="6">
    <mergeCell ref="A19:H19"/>
    <mergeCell ref="A4:A9"/>
    <mergeCell ref="B4:B6"/>
    <mergeCell ref="B7:B9"/>
    <mergeCell ref="B13:D13"/>
    <mergeCell ref="E13:F1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41"/>
  <sheetViews>
    <sheetView topLeftCell="A22" workbookViewId="0">
      <selection activeCell="B44" sqref="B44"/>
    </sheetView>
  </sheetViews>
  <sheetFormatPr defaultColWidth="9.140625" defaultRowHeight="15" x14ac:dyDescent="0.25"/>
  <cols>
    <col min="1" max="1" width="9.140625" style="52"/>
    <col min="2" max="2" width="37.28515625" style="48" customWidth="1"/>
    <col min="3" max="3" width="21.85546875" style="48" customWidth="1"/>
    <col min="4" max="4" width="11.5703125" style="47" customWidth="1"/>
    <col min="5" max="5" width="18" style="48" customWidth="1"/>
    <col min="6" max="6" width="13.7109375" style="49" customWidth="1"/>
    <col min="7" max="7" width="11.28515625" style="47" customWidth="1"/>
    <col min="8" max="8" width="13.140625" style="47" customWidth="1"/>
    <col min="9" max="16384" width="9.140625" style="47"/>
  </cols>
  <sheetData>
    <row r="1" spans="1:10" x14ac:dyDescent="0.25">
      <c r="A1" s="77" t="s">
        <v>46</v>
      </c>
      <c r="B1" s="75" t="s">
        <v>42</v>
      </c>
      <c r="C1" s="75" t="s">
        <v>41</v>
      </c>
      <c r="D1" s="51" t="s">
        <v>40</v>
      </c>
      <c r="E1" s="75" t="s">
        <v>43</v>
      </c>
      <c r="F1" s="55" t="s">
        <v>44</v>
      </c>
      <c r="G1" s="51" t="s">
        <v>45</v>
      </c>
      <c r="H1" s="51" t="s">
        <v>37</v>
      </c>
      <c r="I1" s="51" t="s">
        <v>38</v>
      </c>
      <c r="J1" s="51" t="s">
        <v>39</v>
      </c>
    </row>
    <row r="2" spans="1:10" ht="15" customHeight="1" x14ac:dyDescent="0.25">
      <c r="A2" s="89" t="s">
        <v>16</v>
      </c>
      <c r="B2" s="26" t="s">
        <v>114</v>
      </c>
      <c r="C2" s="75" t="s">
        <v>106</v>
      </c>
      <c r="D2" s="51" t="s">
        <v>5</v>
      </c>
      <c r="E2" s="75" t="s">
        <v>135</v>
      </c>
      <c r="F2" s="55">
        <v>40003676101</v>
      </c>
      <c r="G2" s="85">
        <v>7208</v>
      </c>
      <c r="H2" s="51">
        <v>1</v>
      </c>
      <c r="I2" s="51">
        <v>1</v>
      </c>
      <c r="J2" s="51">
        <v>0</v>
      </c>
    </row>
    <row r="3" spans="1:10" ht="30" x14ac:dyDescent="0.25">
      <c r="A3" s="89" t="s">
        <v>17</v>
      </c>
      <c r="B3" s="82" t="s">
        <v>115</v>
      </c>
      <c r="C3" s="75" t="s">
        <v>106</v>
      </c>
      <c r="D3" s="51" t="s">
        <v>5</v>
      </c>
      <c r="E3" s="75" t="s">
        <v>108</v>
      </c>
      <c r="F3" s="55">
        <v>40203139508</v>
      </c>
      <c r="G3" s="85">
        <v>41907</v>
      </c>
      <c r="H3" s="51">
        <v>1</v>
      </c>
      <c r="I3" s="51">
        <v>1</v>
      </c>
      <c r="J3" s="51">
        <v>1</v>
      </c>
    </row>
    <row r="4" spans="1:10" ht="30" x14ac:dyDescent="0.25">
      <c r="A4" s="89" t="s">
        <v>18</v>
      </c>
      <c r="B4" s="26" t="s">
        <v>117</v>
      </c>
      <c r="C4" s="75" t="s">
        <v>106</v>
      </c>
      <c r="D4" s="51" t="s">
        <v>5</v>
      </c>
      <c r="E4" s="75" t="s">
        <v>136</v>
      </c>
      <c r="F4" s="55">
        <v>40003469216</v>
      </c>
      <c r="G4" s="85">
        <v>25900</v>
      </c>
      <c r="H4" s="51">
        <v>1</v>
      </c>
      <c r="I4" s="51">
        <v>1</v>
      </c>
      <c r="J4" s="51">
        <v>1</v>
      </c>
    </row>
    <row r="5" spans="1:10" ht="30" x14ac:dyDescent="0.25">
      <c r="A5" s="89" t="s">
        <v>19</v>
      </c>
      <c r="B5" s="82" t="s">
        <v>118</v>
      </c>
      <c r="C5" s="75" t="s">
        <v>106</v>
      </c>
      <c r="D5" s="51" t="s">
        <v>5</v>
      </c>
      <c r="E5" s="75" t="s">
        <v>137</v>
      </c>
      <c r="F5" s="55">
        <v>40003156702</v>
      </c>
      <c r="G5" s="85">
        <v>41992</v>
      </c>
      <c r="H5" s="51">
        <v>1</v>
      </c>
      <c r="I5" s="51">
        <v>1</v>
      </c>
      <c r="J5" s="51">
        <v>1</v>
      </c>
    </row>
    <row r="6" spans="1:10" ht="30" x14ac:dyDescent="0.25">
      <c r="A6" s="89" t="s">
        <v>20</v>
      </c>
      <c r="B6" s="82" t="s">
        <v>119</v>
      </c>
      <c r="C6" s="75" t="s">
        <v>106</v>
      </c>
      <c r="D6" s="51" t="s">
        <v>5</v>
      </c>
      <c r="E6" s="75" t="s">
        <v>135</v>
      </c>
      <c r="F6" s="55">
        <v>40003676101</v>
      </c>
      <c r="G6" s="85">
        <v>41777</v>
      </c>
      <c r="H6" s="51">
        <v>1</v>
      </c>
      <c r="I6" s="51">
        <v>1</v>
      </c>
      <c r="J6" s="51">
        <v>1</v>
      </c>
    </row>
    <row r="7" spans="1:10" ht="30" x14ac:dyDescent="0.25">
      <c r="A7" s="89" t="s">
        <v>21</v>
      </c>
      <c r="B7" s="82" t="s">
        <v>120</v>
      </c>
      <c r="C7" s="75" t="s">
        <v>106</v>
      </c>
      <c r="D7" s="51" t="s">
        <v>5</v>
      </c>
      <c r="E7" s="75" t="s">
        <v>138</v>
      </c>
      <c r="F7" s="55">
        <v>40003226249</v>
      </c>
      <c r="G7" s="85">
        <v>40628</v>
      </c>
      <c r="H7" s="51">
        <v>1</v>
      </c>
      <c r="I7" s="51">
        <v>1</v>
      </c>
      <c r="J7" s="51">
        <v>1</v>
      </c>
    </row>
    <row r="8" spans="1:10" ht="105" x14ac:dyDescent="0.25">
      <c r="A8" s="105" t="s">
        <v>22</v>
      </c>
      <c r="B8" s="104" t="s">
        <v>121</v>
      </c>
      <c r="C8" s="75" t="s">
        <v>139</v>
      </c>
      <c r="D8" s="51" t="s">
        <v>5</v>
      </c>
      <c r="E8" s="75" t="s">
        <v>147</v>
      </c>
      <c r="F8" s="55">
        <v>40003166842</v>
      </c>
      <c r="G8" s="85">
        <v>11079</v>
      </c>
      <c r="H8" s="51">
        <v>1</v>
      </c>
      <c r="I8" s="51">
        <v>1</v>
      </c>
      <c r="J8" s="51">
        <v>1</v>
      </c>
    </row>
    <row r="9" spans="1:10" ht="90" x14ac:dyDescent="0.25">
      <c r="A9" s="105"/>
      <c r="B9" s="104"/>
      <c r="C9" s="75" t="s">
        <v>140</v>
      </c>
      <c r="D9" s="51" t="s">
        <v>5</v>
      </c>
      <c r="E9" s="75" t="s">
        <v>147</v>
      </c>
      <c r="F9" s="55">
        <v>40003166842</v>
      </c>
      <c r="G9" s="85">
        <v>3707</v>
      </c>
      <c r="H9" s="51">
        <v>1</v>
      </c>
      <c r="I9" s="51">
        <v>1</v>
      </c>
      <c r="J9" s="51">
        <v>1</v>
      </c>
    </row>
    <row r="10" spans="1:10" ht="90" x14ac:dyDescent="0.25">
      <c r="A10" s="105"/>
      <c r="B10" s="104"/>
      <c r="C10" s="75" t="s">
        <v>141</v>
      </c>
      <c r="D10" s="51" t="s">
        <v>5</v>
      </c>
      <c r="E10" s="75" t="s">
        <v>147</v>
      </c>
      <c r="F10" s="55">
        <v>40003166842</v>
      </c>
      <c r="G10" s="85">
        <v>8582</v>
      </c>
      <c r="H10" s="51">
        <v>1</v>
      </c>
      <c r="I10" s="51">
        <v>1</v>
      </c>
      <c r="J10" s="51">
        <v>1</v>
      </c>
    </row>
    <row r="11" spans="1:10" ht="90" x14ac:dyDescent="0.25">
      <c r="A11" s="105"/>
      <c r="B11" s="104"/>
      <c r="C11" s="75" t="s">
        <v>142</v>
      </c>
      <c r="D11" s="51" t="s">
        <v>5</v>
      </c>
      <c r="E11" s="75" t="s">
        <v>147</v>
      </c>
      <c r="F11" s="55">
        <v>40003166842</v>
      </c>
      <c r="G11" s="85">
        <v>1352</v>
      </c>
      <c r="H11" s="51">
        <v>1</v>
      </c>
      <c r="I11" s="51">
        <v>1</v>
      </c>
      <c r="J11" s="51">
        <v>1</v>
      </c>
    </row>
    <row r="12" spans="1:10" ht="90" x14ac:dyDescent="0.25">
      <c r="A12" s="105"/>
      <c r="B12" s="104"/>
      <c r="C12" s="75" t="s">
        <v>143</v>
      </c>
      <c r="D12" s="51" t="s">
        <v>5</v>
      </c>
      <c r="E12" s="75" t="s">
        <v>147</v>
      </c>
      <c r="F12" s="55">
        <v>40003166842</v>
      </c>
      <c r="G12" s="85">
        <v>3439</v>
      </c>
      <c r="H12" s="51">
        <v>1</v>
      </c>
      <c r="I12" s="51">
        <v>1</v>
      </c>
      <c r="J12" s="51">
        <v>1</v>
      </c>
    </row>
    <row r="13" spans="1:10" ht="90" x14ac:dyDescent="0.25">
      <c r="A13" s="105"/>
      <c r="B13" s="104"/>
      <c r="C13" s="75" t="s">
        <v>144</v>
      </c>
      <c r="D13" s="51" t="s">
        <v>5</v>
      </c>
      <c r="E13" s="75" t="s">
        <v>147</v>
      </c>
      <c r="F13" s="55">
        <v>40003166842</v>
      </c>
      <c r="G13" s="85">
        <v>5380</v>
      </c>
      <c r="H13" s="51">
        <v>1</v>
      </c>
      <c r="I13" s="51">
        <v>1</v>
      </c>
      <c r="J13" s="51">
        <v>1</v>
      </c>
    </row>
    <row r="14" spans="1:10" ht="90" x14ac:dyDescent="0.25">
      <c r="A14" s="105"/>
      <c r="B14" s="104"/>
      <c r="C14" s="75" t="s">
        <v>145</v>
      </c>
      <c r="D14" s="51" t="s">
        <v>5</v>
      </c>
      <c r="E14" s="75" t="s">
        <v>148</v>
      </c>
      <c r="F14" s="55">
        <v>52103003541</v>
      </c>
      <c r="G14" s="85">
        <v>1325</v>
      </c>
      <c r="H14" s="51">
        <v>1</v>
      </c>
      <c r="I14" s="51">
        <v>1</v>
      </c>
      <c r="J14" s="51">
        <v>1</v>
      </c>
    </row>
    <row r="15" spans="1:10" ht="75" x14ac:dyDescent="0.25">
      <c r="A15" s="105"/>
      <c r="B15" s="104"/>
      <c r="C15" s="75" t="s">
        <v>146</v>
      </c>
      <c r="D15" s="51" t="s">
        <v>5</v>
      </c>
      <c r="E15" s="75" t="s">
        <v>147</v>
      </c>
      <c r="F15" s="55">
        <v>40003166842</v>
      </c>
      <c r="G15" s="85">
        <v>880</v>
      </c>
      <c r="H15" s="51">
        <v>1</v>
      </c>
      <c r="I15" s="51">
        <v>1</v>
      </c>
      <c r="J15" s="51">
        <v>1</v>
      </c>
    </row>
    <row r="16" spans="1:10" ht="30" x14ac:dyDescent="0.25">
      <c r="A16" s="143" t="s">
        <v>23</v>
      </c>
      <c r="B16" s="104" t="s">
        <v>122</v>
      </c>
      <c r="C16" s="75" t="s">
        <v>149</v>
      </c>
      <c r="D16" s="51" t="s">
        <v>154</v>
      </c>
      <c r="E16" s="75" t="s">
        <v>155</v>
      </c>
      <c r="F16" s="55">
        <v>42103022606</v>
      </c>
      <c r="G16" s="85">
        <v>14837</v>
      </c>
      <c r="H16" s="51">
        <v>1</v>
      </c>
      <c r="I16" s="51">
        <v>1</v>
      </c>
      <c r="J16" s="51">
        <v>1</v>
      </c>
    </row>
    <row r="17" spans="1:10" ht="30" x14ac:dyDescent="0.25">
      <c r="A17" s="144"/>
      <c r="B17" s="104"/>
      <c r="C17" s="75" t="s">
        <v>150</v>
      </c>
      <c r="D17" s="51" t="s">
        <v>153</v>
      </c>
      <c r="E17" s="75" t="s">
        <v>156</v>
      </c>
      <c r="F17" s="55">
        <v>5000007411</v>
      </c>
      <c r="G17" s="85">
        <v>5892</v>
      </c>
      <c r="H17" s="51">
        <v>1</v>
      </c>
      <c r="I17" s="51">
        <v>1</v>
      </c>
      <c r="J17" s="51">
        <v>1</v>
      </c>
    </row>
    <row r="18" spans="1:10" x14ac:dyDescent="0.25">
      <c r="A18" s="145"/>
      <c r="B18" s="104"/>
      <c r="C18" s="75" t="s">
        <v>151</v>
      </c>
      <c r="D18" s="51" t="s">
        <v>152</v>
      </c>
      <c r="E18" s="75" t="s">
        <v>157</v>
      </c>
      <c r="F18" s="55">
        <v>42103009059</v>
      </c>
      <c r="G18" s="85">
        <v>20545</v>
      </c>
      <c r="H18" s="51">
        <v>1</v>
      </c>
      <c r="I18" s="51">
        <v>1</v>
      </c>
      <c r="J18" s="51">
        <v>1</v>
      </c>
    </row>
    <row r="19" spans="1:10" ht="30" x14ac:dyDescent="0.25">
      <c r="A19" s="89" t="s">
        <v>24</v>
      </c>
      <c r="B19" s="83" t="s">
        <v>123</v>
      </c>
      <c r="C19" s="75" t="s">
        <v>158</v>
      </c>
      <c r="D19" s="51" t="s">
        <v>5</v>
      </c>
      <c r="E19" s="75" t="s">
        <v>136</v>
      </c>
      <c r="F19" s="55">
        <v>40003469216</v>
      </c>
      <c r="G19" s="85">
        <v>37195</v>
      </c>
      <c r="H19" s="51">
        <v>1</v>
      </c>
      <c r="I19" s="51">
        <v>0</v>
      </c>
      <c r="J19" s="51">
        <v>1</v>
      </c>
    </row>
    <row r="20" spans="1:10" ht="45" x14ac:dyDescent="0.25">
      <c r="A20" s="105" t="s">
        <v>25</v>
      </c>
      <c r="B20" s="104" t="s">
        <v>124</v>
      </c>
      <c r="C20" s="75" t="s">
        <v>159</v>
      </c>
      <c r="D20" s="51" t="s">
        <v>160</v>
      </c>
      <c r="E20" s="75" t="s">
        <v>161</v>
      </c>
      <c r="F20" s="55">
        <v>40003275761</v>
      </c>
      <c r="G20" s="85">
        <v>19000</v>
      </c>
      <c r="H20" s="51">
        <v>1</v>
      </c>
      <c r="I20" s="51">
        <v>1</v>
      </c>
      <c r="J20" s="51">
        <v>1</v>
      </c>
    </row>
    <row r="21" spans="1:10" ht="45" x14ac:dyDescent="0.25">
      <c r="A21" s="105"/>
      <c r="B21" s="104"/>
      <c r="C21" s="75" t="s">
        <v>159</v>
      </c>
      <c r="D21" s="51" t="s">
        <v>160</v>
      </c>
      <c r="E21" s="75" t="s">
        <v>162</v>
      </c>
      <c r="F21" s="55">
        <v>40003087415</v>
      </c>
      <c r="G21" s="85">
        <v>19000</v>
      </c>
      <c r="H21" s="51">
        <v>1</v>
      </c>
      <c r="I21" s="51">
        <v>1</v>
      </c>
      <c r="J21" s="51">
        <v>1</v>
      </c>
    </row>
    <row r="22" spans="1:10" x14ac:dyDescent="0.25">
      <c r="A22" s="105" t="s">
        <v>26</v>
      </c>
      <c r="B22" s="142" t="s">
        <v>125</v>
      </c>
      <c r="C22" s="75" t="s">
        <v>163</v>
      </c>
      <c r="D22" s="51" t="s">
        <v>5</v>
      </c>
      <c r="E22" s="75" t="s">
        <v>147</v>
      </c>
      <c r="F22" s="55">
        <v>40003166842</v>
      </c>
      <c r="G22" s="85">
        <v>7564</v>
      </c>
      <c r="H22" s="51">
        <v>1</v>
      </c>
      <c r="I22" s="51">
        <v>1</v>
      </c>
      <c r="J22" s="51">
        <v>1</v>
      </c>
    </row>
    <row r="23" spans="1:10" x14ac:dyDescent="0.25">
      <c r="A23" s="105"/>
      <c r="B23" s="142"/>
      <c r="C23" s="75" t="s">
        <v>151</v>
      </c>
      <c r="D23" s="51" t="s">
        <v>5</v>
      </c>
      <c r="E23" s="75" t="s">
        <v>167</v>
      </c>
      <c r="F23" s="55">
        <v>40003294211</v>
      </c>
      <c r="G23" s="85">
        <v>3202</v>
      </c>
      <c r="H23" s="51">
        <v>1</v>
      </c>
      <c r="I23" s="51">
        <v>1</v>
      </c>
      <c r="J23" s="51">
        <v>1</v>
      </c>
    </row>
    <row r="24" spans="1:10" ht="30" x14ac:dyDescent="0.25">
      <c r="A24" s="105"/>
      <c r="B24" s="142"/>
      <c r="C24" s="75" t="s">
        <v>164</v>
      </c>
      <c r="D24" s="51" t="s">
        <v>5</v>
      </c>
      <c r="E24" s="75" t="s">
        <v>168</v>
      </c>
      <c r="F24" s="55">
        <v>49201004150</v>
      </c>
      <c r="G24" s="85">
        <v>2401</v>
      </c>
      <c r="H24" s="51">
        <v>1</v>
      </c>
      <c r="I24" s="51">
        <v>1</v>
      </c>
      <c r="J24" s="51">
        <v>1</v>
      </c>
    </row>
    <row r="25" spans="1:10" ht="30" x14ac:dyDescent="0.25">
      <c r="A25" s="105"/>
      <c r="B25" s="142"/>
      <c r="C25" s="75" t="s">
        <v>165</v>
      </c>
      <c r="D25" s="51" t="s">
        <v>5</v>
      </c>
      <c r="E25" s="75" t="s">
        <v>169</v>
      </c>
      <c r="F25" s="55">
        <v>40003790040</v>
      </c>
      <c r="G25" s="85">
        <v>6891</v>
      </c>
      <c r="H25" s="51">
        <v>1</v>
      </c>
      <c r="I25" s="51">
        <v>1</v>
      </c>
      <c r="J25" s="51">
        <v>1</v>
      </c>
    </row>
    <row r="26" spans="1:10" ht="30" x14ac:dyDescent="0.25">
      <c r="A26" s="105"/>
      <c r="B26" s="142"/>
      <c r="C26" s="75" t="s">
        <v>166</v>
      </c>
      <c r="D26" s="51" t="s">
        <v>5</v>
      </c>
      <c r="E26" s="75" t="s">
        <v>170</v>
      </c>
      <c r="F26" s="55">
        <v>49201011383</v>
      </c>
      <c r="G26" s="85">
        <v>1704</v>
      </c>
      <c r="H26" s="51">
        <v>1</v>
      </c>
      <c r="I26" s="51">
        <v>1</v>
      </c>
      <c r="J26" s="51">
        <v>1</v>
      </c>
    </row>
    <row r="27" spans="1:10" ht="30" x14ac:dyDescent="0.25">
      <c r="A27" s="92" t="s">
        <v>27</v>
      </c>
      <c r="B27" s="83" t="s">
        <v>126</v>
      </c>
      <c r="C27" s="75" t="s">
        <v>171</v>
      </c>
      <c r="D27" s="51" t="s">
        <v>5</v>
      </c>
      <c r="E27" s="75" t="s">
        <v>135</v>
      </c>
      <c r="F27" s="55">
        <v>40003676101</v>
      </c>
      <c r="G27" s="86">
        <v>30447</v>
      </c>
      <c r="H27" s="39">
        <v>1</v>
      </c>
      <c r="I27" s="39">
        <v>1</v>
      </c>
      <c r="J27" s="39">
        <v>1</v>
      </c>
    </row>
    <row r="28" spans="1:10" x14ac:dyDescent="0.25">
      <c r="A28" s="89" t="s">
        <v>28</v>
      </c>
      <c r="B28" s="83" t="s">
        <v>100</v>
      </c>
      <c r="C28" s="75" t="s">
        <v>172</v>
      </c>
      <c r="D28" s="51" t="s">
        <v>5</v>
      </c>
      <c r="E28" s="75" t="s">
        <v>136</v>
      </c>
      <c r="F28" s="55">
        <v>40003469216</v>
      </c>
      <c r="G28" s="85">
        <v>15271</v>
      </c>
      <c r="H28" s="51">
        <v>1</v>
      </c>
      <c r="I28" s="51">
        <v>1</v>
      </c>
      <c r="J28" s="51">
        <v>1</v>
      </c>
    </row>
    <row r="29" spans="1:10" x14ac:dyDescent="0.25">
      <c r="A29" s="105" t="s">
        <v>29</v>
      </c>
      <c r="B29" s="142" t="s">
        <v>127</v>
      </c>
      <c r="C29" s="75" t="s">
        <v>172</v>
      </c>
      <c r="D29" s="51" t="s">
        <v>5</v>
      </c>
      <c r="E29" s="75" t="s">
        <v>173</v>
      </c>
      <c r="F29" s="55">
        <v>40003307535</v>
      </c>
      <c r="G29" s="85">
        <v>9668</v>
      </c>
      <c r="H29" s="51">
        <v>1</v>
      </c>
      <c r="I29" s="51">
        <v>1</v>
      </c>
      <c r="J29" s="51">
        <v>1</v>
      </c>
    </row>
    <row r="30" spans="1:10" x14ac:dyDescent="0.25">
      <c r="A30" s="105"/>
      <c r="B30" s="142"/>
      <c r="C30" s="75" t="s">
        <v>172</v>
      </c>
      <c r="D30" s="51" t="s">
        <v>5</v>
      </c>
      <c r="E30" s="75" t="s">
        <v>174</v>
      </c>
      <c r="F30" s="55">
        <v>40003669241</v>
      </c>
      <c r="G30" s="85">
        <v>8491</v>
      </c>
      <c r="H30" s="51">
        <v>1</v>
      </c>
      <c r="I30" s="51">
        <v>1</v>
      </c>
      <c r="J30" s="51">
        <v>1</v>
      </c>
    </row>
    <row r="31" spans="1:10" x14ac:dyDescent="0.25">
      <c r="A31" s="105"/>
      <c r="B31" s="142"/>
      <c r="C31" s="75" t="s">
        <v>172</v>
      </c>
      <c r="D31" s="51" t="s">
        <v>5</v>
      </c>
      <c r="E31" s="75" t="s">
        <v>175</v>
      </c>
      <c r="F31" s="55">
        <v>45403003207</v>
      </c>
      <c r="G31" s="85">
        <v>12528</v>
      </c>
      <c r="H31" s="51">
        <v>1</v>
      </c>
      <c r="I31" s="51">
        <v>1</v>
      </c>
      <c r="J31" s="51">
        <v>1</v>
      </c>
    </row>
    <row r="32" spans="1:10" ht="30" x14ac:dyDescent="0.25">
      <c r="A32" s="105"/>
      <c r="B32" s="142"/>
      <c r="C32" s="75" t="s">
        <v>172</v>
      </c>
      <c r="D32" s="51" t="s">
        <v>5</v>
      </c>
      <c r="E32" s="75" t="s">
        <v>176</v>
      </c>
      <c r="F32" s="55">
        <v>40003959814</v>
      </c>
      <c r="G32" s="85">
        <v>1854</v>
      </c>
      <c r="H32" s="51">
        <v>1</v>
      </c>
      <c r="I32" s="51">
        <v>1</v>
      </c>
      <c r="J32" s="51">
        <v>1</v>
      </c>
    </row>
    <row r="33" spans="1:10" x14ac:dyDescent="0.25">
      <c r="A33" s="105"/>
      <c r="B33" s="142"/>
      <c r="C33" s="75" t="s">
        <v>172</v>
      </c>
      <c r="D33" s="51" t="s">
        <v>5</v>
      </c>
      <c r="E33" s="75" t="s">
        <v>177</v>
      </c>
      <c r="F33" s="55">
        <v>40003348586</v>
      </c>
      <c r="G33" s="85">
        <v>3279</v>
      </c>
      <c r="H33" s="51">
        <v>1</v>
      </c>
      <c r="I33" s="51">
        <v>1</v>
      </c>
      <c r="J33" s="51">
        <v>1</v>
      </c>
    </row>
    <row r="34" spans="1:10" ht="30" x14ac:dyDescent="0.25">
      <c r="A34" s="92" t="s">
        <v>85</v>
      </c>
      <c r="B34" s="82" t="s">
        <v>128</v>
      </c>
      <c r="C34" s="75" t="s">
        <v>178</v>
      </c>
      <c r="D34" s="51" t="s">
        <v>179</v>
      </c>
      <c r="E34" s="75" t="s">
        <v>180</v>
      </c>
      <c r="F34" s="55">
        <v>40003570733</v>
      </c>
      <c r="G34" s="85">
        <v>563</v>
      </c>
      <c r="H34" s="51">
        <v>1</v>
      </c>
      <c r="I34" s="39">
        <v>1</v>
      </c>
      <c r="J34" s="39">
        <v>1</v>
      </c>
    </row>
    <row r="35" spans="1:10" x14ac:dyDescent="0.25">
      <c r="A35" s="89" t="s">
        <v>86</v>
      </c>
      <c r="B35" s="26" t="s">
        <v>129</v>
      </c>
      <c r="C35" s="75" t="s">
        <v>181</v>
      </c>
      <c r="D35" s="51" t="s">
        <v>5</v>
      </c>
      <c r="E35" s="75" t="s">
        <v>136</v>
      </c>
      <c r="F35" s="55">
        <v>40003469216</v>
      </c>
      <c r="G35" s="85">
        <v>23203</v>
      </c>
      <c r="H35" s="51">
        <v>1</v>
      </c>
      <c r="I35" s="51">
        <v>1</v>
      </c>
      <c r="J35" s="51">
        <v>1</v>
      </c>
    </row>
    <row r="36" spans="1:10" x14ac:dyDescent="0.25">
      <c r="A36" s="89" t="s">
        <v>87</v>
      </c>
      <c r="B36" s="83" t="s">
        <v>130</v>
      </c>
      <c r="C36" s="75" t="s">
        <v>181</v>
      </c>
      <c r="D36" s="51" t="s">
        <v>5</v>
      </c>
      <c r="E36" s="75" t="s">
        <v>135</v>
      </c>
      <c r="F36" s="55">
        <v>40003676101</v>
      </c>
      <c r="G36" s="85">
        <v>28022</v>
      </c>
      <c r="H36" s="51">
        <v>1</v>
      </c>
      <c r="I36" s="51">
        <v>1</v>
      </c>
      <c r="J36" s="51">
        <v>1</v>
      </c>
    </row>
    <row r="37" spans="1:10" ht="30" x14ac:dyDescent="0.25">
      <c r="A37" s="89" t="s">
        <v>88</v>
      </c>
      <c r="B37" s="83" t="s">
        <v>101</v>
      </c>
      <c r="C37" s="75" t="s">
        <v>181</v>
      </c>
      <c r="D37" s="51" t="s">
        <v>5</v>
      </c>
      <c r="E37" s="75" t="s">
        <v>135</v>
      </c>
      <c r="F37" s="55">
        <v>40003676101</v>
      </c>
      <c r="G37" s="85">
        <v>7966</v>
      </c>
      <c r="H37" s="51">
        <v>1</v>
      </c>
      <c r="I37" s="51">
        <v>1</v>
      </c>
      <c r="J37" s="51">
        <v>1</v>
      </c>
    </row>
    <row r="38" spans="1:10" ht="30" x14ac:dyDescent="0.25">
      <c r="A38" s="89" t="s">
        <v>89</v>
      </c>
      <c r="B38" s="83" t="s">
        <v>131</v>
      </c>
      <c r="C38" s="75" t="s">
        <v>181</v>
      </c>
      <c r="D38" s="51" t="s">
        <v>5</v>
      </c>
      <c r="E38" s="75" t="s">
        <v>135</v>
      </c>
      <c r="F38" s="55">
        <v>40003676101</v>
      </c>
      <c r="G38" s="85">
        <v>30550</v>
      </c>
      <c r="H38" s="51">
        <v>1</v>
      </c>
      <c r="I38" s="51">
        <v>1</v>
      </c>
      <c r="J38" s="51">
        <v>1</v>
      </c>
    </row>
    <row r="39" spans="1:10" ht="45" x14ac:dyDescent="0.25">
      <c r="A39" s="89" t="s">
        <v>90</v>
      </c>
      <c r="B39" s="26" t="s">
        <v>132</v>
      </c>
      <c r="C39" s="84" t="s">
        <v>182</v>
      </c>
      <c r="D39" s="89" t="s">
        <v>154</v>
      </c>
      <c r="E39" s="75" t="s">
        <v>155</v>
      </c>
      <c r="F39" s="55">
        <v>42103022606</v>
      </c>
      <c r="G39" s="85">
        <v>30720</v>
      </c>
      <c r="H39" s="51">
        <v>1</v>
      </c>
      <c r="I39" s="51">
        <v>1</v>
      </c>
      <c r="J39" s="51">
        <v>1</v>
      </c>
    </row>
    <row r="40" spans="1:10" ht="45" customHeight="1" x14ac:dyDescent="0.25">
      <c r="A40" s="89" t="s">
        <v>91</v>
      </c>
      <c r="B40" s="26" t="s">
        <v>133</v>
      </c>
      <c r="C40" s="75" t="s">
        <v>183</v>
      </c>
      <c r="D40" s="89" t="s">
        <v>185</v>
      </c>
      <c r="E40" s="75" t="s">
        <v>184</v>
      </c>
      <c r="F40" s="55">
        <v>8017212170</v>
      </c>
      <c r="G40" s="85">
        <v>3500</v>
      </c>
      <c r="H40" s="51">
        <v>1</v>
      </c>
      <c r="I40" s="51">
        <v>0</v>
      </c>
      <c r="J40" s="51">
        <v>0</v>
      </c>
    </row>
    <row r="41" spans="1:10" ht="30" x14ac:dyDescent="0.25">
      <c r="A41" s="89" t="s">
        <v>92</v>
      </c>
      <c r="B41" s="83" t="s">
        <v>134</v>
      </c>
      <c r="C41" s="75" t="s">
        <v>106</v>
      </c>
      <c r="D41" s="51" t="s">
        <v>5</v>
      </c>
      <c r="E41" s="75" t="s">
        <v>138</v>
      </c>
      <c r="F41" s="55">
        <v>40003226249</v>
      </c>
      <c r="G41" s="85">
        <v>21196</v>
      </c>
      <c r="H41" s="51">
        <v>1</v>
      </c>
      <c r="I41" s="51">
        <v>1</v>
      </c>
      <c r="J41" s="51">
        <v>1</v>
      </c>
    </row>
  </sheetData>
  <autoFilter ref="A1:J41" xr:uid="{00000000-0009-0000-0000-000002000000}"/>
  <mergeCells count="10">
    <mergeCell ref="B22:B26"/>
    <mergeCell ref="A22:A26"/>
    <mergeCell ref="B29:B33"/>
    <mergeCell ref="A29:A33"/>
    <mergeCell ref="B8:B15"/>
    <mergeCell ref="A8:A15"/>
    <mergeCell ref="B16:B18"/>
    <mergeCell ref="A16:A18"/>
    <mergeCell ref="B20:B21"/>
    <mergeCell ref="A20:A21"/>
  </mergeCells>
  <phoneticPr fontId="7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2:I50"/>
  <sheetViews>
    <sheetView topLeftCell="A28" workbookViewId="0">
      <selection activeCell="C53" sqref="C53"/>
    </sheetView>
  </sheetViews>
  <sheetFormatPr defaultRowHeight="15" x14ac:dyDescent="0.25"/>
  <cols>
    <col min="1" max="1" width="13.5703125" customWidth="1"/>
    <col min="2" max="2" width="11.5703125" customWidth="1"/>
    <col min="3" max="3" width="17.140625" customWidth="1"/>
    <col min="4" max="4" width="11.5703125" customWidth="1"/>
  </cols>
  <sheetData>
    <row r="22" spans="1:9" ht="48" customHeight="1" x14ac:dyDescent="0.25">
      <c r="A22" s="106" t="s">
        <v>72</v>
      </c>
      <c r="B22" s="106"/>
      <c r="C22" s="106"/>
      <c r="D22" s="106"/>
      <c r="E22" s="106"/>
      <c r="F22" s="106"/>
      <c r="G22" s="106"/>
      <c r="H22" s="106"/>
      <c r="I22" s="106"/>
    </row>
    <row r="28" spans="1:9" ht="105.75" thickBot="1" x14ac:dyDescent="0.3">
      <c r="A28" s="7"/>
      <c r="B28" s="14" t="s">
        <v>57</v>
      </c>
      <c r="C28" s="14" t="s">
        <v>58</v>
      </c>
      <c r="D28" s="14" t="s">
        <v>35</v>
      </c>
    </row>
    <row r="29" spans="1:9" ht="15.75" thickTop="1" x14ac:dyDescent="0.25">
      <c r="A29" s="36" t="s">
        <v>50</v>
      </c>
      <c r="B29" s="36">
        <v>5</v>
      </c>
      <c r="C29" s="36">
        <v>1</v>
      </c>
      <c r="D29" s="36">
        <v>2</v>
      </c>
    </row>
    <row r="30" spans="1:9" x14ac:dyDescent="0.25">
      <c r="A30" s="26" t="s">
        <v>51</v>
      </c>
      <c r="B30" s="26">
        <v>15</v>
      </c>
      <c r="C30" s="26">
        <v>13</v>
      </c>
      <c r="D30" s="26">
        <v>4</v>
      </c>
    </row>
    <row r="31" spans="1:9" x14ac:dyDescent="0.25">
      <c r="A31" s="26" t="s">
        <v>52</v>
      </c>
      <c r="B31" s="26">
        <v>37</v>
      </c>
      <c r="C31" s="26">
        <v>8</v>
      </c>
      <c r="D31" s="26">
        <v>20</v>
      </c>
    </row>
    <row r="32" spans="1:9" x14ac:dyDescent="0.25">
      <c r="A32" s="26" t="s">
        <v>53</v>
      </c>
      <c r="B32" s="26">
        <v>107</v>
      </c>
      <c r="C32" s="26">
        <v>12</v>
      </c>
      <c r="D32" s="26">
        <v>56</v>
      </c>
    </row>
    <row r="33" spans="1:4" x14ac:dyDescent="0.25">
      <c r="A33" s="26" t="s">
        <v>54</v>
      </c>
      <c r="B33" s="26">
        <v>100</v>
      </c>
      <c r="C33" s="26">
        <v>12</v>
      </c>
      <c r="D33" s="26">
        <v>43</v>
      </c>
    </row>
    <row r="34" spans="1:4" x14ac:dyDescent="0.25">
      <c r="A34" s="26" t="s">
        <v>55</v>
      </c>
      <c r="B34" s="26">
        <v>104</v>
      </c>
      <c r="C34" s="26">
        <v>13</v>
      </c>
      <c r="D34" s="26">
        <v>38</v>
      </c>
    </row>
    <row r="35" spans="1:4" x14ac:dyDescent="0.25">
      <c r="A35" s="26" t="s">
        <v>56</v>
      </c>
      <c r="B35" s="26">
        <v>46</v>
      </c>
      <c r="C35" s="26">
        <v>11</v>
      </c>
      <c r="D35" s="26">
        <v>22</v>
      </c>
    </row>
    <row r="36" spans="1:4" x14ac:dyDescent="0.25">
      <c r="A36" s="26" t="s">
        <v>60</v>
      </c>
      <c r="B36" s="26">
        <v>66</v>
      </c>
      <c r="C36" s="26">
        <v>7</v>
      </c>
      <c r="D36" s="26">
        <v>29</v>
      </c>
    </row>
    <row r="37" spans="1:4" x14ac:dyDescent="0.25">
      <c r="A37" s="26" t="s">
        <v>61</v>
      </c>
      <c r="B37" s="26">
        <v>147</v>
      </c>
      <c r="C37" s="26">
        <v>9</v>
      </c>
      <c r="D37" s="26">
        <v>82</v>
      </c>
    </row>
    <row r="38" spans="1:4" x14ac:dyDescent="0.25">
      <c r="A38" s="26" t="s">
        <v>62</v>
      </c>
      <c r="B38" s="26">
        <v>86</v>
      </c>
      <c r="C38" s="26">
        <v>12</v>
      </c>
      <c r="D38" s="26">
        <v>50</v>
      </c>
    </row>
    <row r="39" spans="1:4" x14ac:dyDescent="0.25">
      <c r="A39" s="26" t="s">
        <v>67</v>
      </c>
      <c r="B39" s="26">
        <v>0</v>
      </c>
      <c r="C39" s="26">
        <v>0</v>
      </c>
      <c r="D39" s="26">
        <v>0</v>
      </c>
    </row>
    <row r="40" spans="1:4" x14ac:dyDescent="0.25">
      <c r="A40" s="26" t="s">
        <v>66</v>
      </c>
      <c r="B40" s="26">
        <v>41</v>
      </c>
      <c r="C40" s="26">
        <v>2</v>
      </c>
      <c r="D40" s="26">
        <v>27</v>
      </c>
    </row>
    <row r="41" spans="1:4" x14ac:dyDescent="0.25">
      <c r="A41" s="26" t="s">
        <v>73</v>
      </c>
      <c r="B41" s="26">
        <v>119</v>
      </c>
      <c r="C41" s="26">
        <v>5</v>
      </c>
      <c r="D41" s="26">
        <v>87</v>
      </c>
    </row>
    <row r="42" spans="1:4" x14ac:dyDescent="0.25">
      <c r="A42" s="26" t="s">
        <v>78</v>
      </c>
      <c r="B42" s="26">
        <v>94</v>
      </c>
      <c r="C42" s="26">
        <v>8</v>
      </c>
      <c r="D42" s="26">
        <v>35</v>
      </c>
    </row>
    <row r="43" spans="1:4" x14ac:dyDescent="0.25">
      <c r="A43" s="26" t="s">
        <v>75</v>
      </c>
      <c r="B43" s="26">
        <v>27</v>
      </c>
      <c r="C43" s="26">
        <v>9</v>
      </c>
      <c r="D43" s="26">
        <v>14</v>
      </c>
    </row>
    <row r="44" spans="1:4" x14ac:dyDescent="0.25">
      <c r="A44" s="26" t="s">
        <v>77</v>
      </c>
      <c r="B44" s="26">
        <v>62</v>
      </c>
      <c r="C44" s="26">
        <v>6</v>
      </c>
      <c r="D44" s="26">
        <v>31</v>
      </c>
    </row>
    <row r="45" spans="1:4" x14ac:dyDescent="0.25">
      <c r="A45" s="26" t="s">
        <v>79</v>
      </c>
      <c r="B45" s="26">
        <v>68</v>
      </c>
      <c r="C45" s="26">
        <v>2</v>
      </c>
      <c r="D45" s="26">
        <v>50</v>
      </c>
    </row>
    <row r="46" spans="1:4" x14ac:dyDescent="0.25">
      <c r="A46" s="79" t="s">
        <v>81</v>
      </c>
      <c r="B46" s="79">
        <v>59</v>
      </c>
      <c r="C46" s="79">
        <v>4</v>
      </c>
      <c r="D46" s="79">
        <v>23</v>
      </c>
    </row>
    <row r="47" spans="1:4" x14ac:dyDescent="0.25">
      <c r="A47" s="79" t="s">
        <v>82</v>
      </c>
      <c r="B47" s="26">
        <v>33</v>
      </c>
      <c r="C47" s="26">
        <v>0</v>
      </c>
      <c r="D47" s="26">
        <v>21</v>
      </c>
    </row>
    <row r="48" spans="1:4" x14ac:dyDescent="0.25">
      <c r="A48" s="79" t="s">
        <v>94</v>
      </c>
      <c r="B48" s="79">
        <v>49</v>
      </c>
      <c r="C48" s="79">
        <v>7</v>
      </c>
      <c r="D48" s="79">
        <v>22</v>
      </c>
    </row>
    <row r="49" spans="1:4" x14ac:dyDescent="0.25">
      <c r="A49" s="79" t="s">
        <v>95</v>
      </c>
      <c r="B49" s="26">
        <v>54</v>
      </c>
      <c r="C49" s="26">
        <v>1</v>
      </c>
      <c r="D49" s="26">
        <v>41</v>
      </c>
    </row>
    <row r="50" spans="1:4" x14ac:dyDescent="0.25">
      <c r="A50" s="79" t="s">
        <v>113</v>
      </c>
      <c r="B50" s="79">
        <v>39</v>
      </c>
      <c r="C50" s="79">
        <v>1</v>
      </c>
      <c r="D50" s="79">
        <v>22</v>
      </c>
    </row>
  </sheetData>
  <mergeCells count="1">
    <mergeCell ref="A22:I22"/>
  </mergeCells>
  <conditionalFormatting sqref="D29:D50">
    <cfRule type="iconSet" priority="5">
      <iconSet iconSet="3Arrows">
        <cfvo type="percent" val="0"/>
        <cfvo type="percent" val="33"/>
        <cfvo type="percent" val="67"/>
      </iconSet>
    </cfRule>
  </conditionalFormatting>
  <conditionalFormatting sqref="B29:B50">
    <cfRule type="iconSet" priority="3">
      <iconSet iconSet="3Arrows">
        <cfvo type="percent" val="0"/>
        <cfvo type="percent" val="33"/>
        <cfvo type="percent" val="67"/>
      </iconSet>
    </cfRule>
    <cfRule type="dataBar" priority="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{4DF8AEF4-ACAB-4736-A267-1895E4CD7557}</x14:id>
        </ext>
      </extLst>
    </cfRule>
  </conditionalFormatting>
  <conditionalFormatting sqref="C29:C50">
    <cfRule type="iconSet" priority="1">
      <iconSet iconSet="3Arrows">
        <cfvo type="percent" val="0"/>
        <cfvo type="percent" val="33"/>
        <cfvo type="percent" val="67"/>
      </iconSet>
    </cfRule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{8E72D9ED-FE81-4803-8289-3BF85D976F45}</x14:id>
        </ext>
      </extLst>
    </cfRule>
  </conditionalFormatting>
  <pageMargins left="0.7" right="0.7" top="0.75" bottom="0.75" header="0.3" footer="0.3"/>
  <pageSetup paperSize="9" orientation="landscape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4DF8AEF4-ACAB-4736-A267-1895E4CD755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B29:B50</xm:sqref>
        </x14:conditionalFormatting>
        <x14:conditionalFormatting xmlns:xm="http://schemas.microsoft.com/office/excel/2006/main">
          <x14:cfRule type="dataBar" id="{8E72D9ED-FE81-4803-8289-3BF85D976F4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C29:C50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8:I52"/>
  <sheetViews>
    <sheetView topLeftCell="A28" workbookViewId="0">
      <selection activeCell="G56" sqref="G56"/>
    </sheetView>
  </sheetViews>
  <sheetFormatPr defaultRowHeight="15" x14ac:dyDescent="0.25"/>
  <cols>
    <col min="1" max="1" width="14.28515625" customWidth="1"/>
    <col min="2" max="2" width="11.42578125" customWidth="1"/>
    <col min="3" max="3" width="17" customWidth="1"/>
  </cols>
  <sheetData>
    <row r="28" spans="1:9" ht="45" customHeight="1" x14ac:dyDescent="0.25">
      <c r="A28" s="106" t="s">
        <v>72</v>
      </c>
      <c r="B28" s="106"/>
      <c r="C28" s="106"/>
      <c r="D28" s="106"/>
      <c r="E28" s="106"/>
      <c r="F28" s="106"/>
      <c r="G28" s="106"/>
      <c r="H28" s="106"/>
      <c r="I28" s="106"/>
    </row>
    <row r="30" spans="1:9" ht="105.75" thickBot="1" x14ac:dyDescent="0.3">
      <c r="A30" s="7"/>
      <c r="B30" s="14" t="s">
        <v>57</v>
      </c>
      <c r="C30" s="14" t="s">
        <v>58</v>
      </c>
      <c r="D30" s="14" t="s">
        <v>59</v>
      </c>
    </row>
    <row r="31" spans="1:9" ht="15.75" thickTop="1" x14ac:dyDescent="0.25">
      <c r="A31" s="36" t="s">
        <v>50</v>
      </c>
      <c r="B31" s="39">
        <v>5982</v>
      </c>
      <c r="C31" s="39">
        <v>795</v>
      </c>
      <c r="D31" s="39">
        <v>1129</v>
      </c>
    </row>
    <row r="32" spans="1:9" x14ac:dyDescent="0.25">
      <c r="A32" s="26" t="s">
        <v>51</v>
      </c>
      <c r="B32" s="51">
        <v>34540</v>
      </c>
      <c r="C32" s="51">
        <v>67065</v>
      </c>
      <c r="D32" s="51">
        <v>3629</v>
      </c>
    </row>
    <row r="33" spans="1:4" x14ac:dyDescent="0.25">
      <c r="A33" s="26" t="s">
        <v>52</v>
      </c>
      <c r="B33" s="51">
        <v>377898</v>
      </c>
      <c r="C33" s="51">
        <v>4548</v>
      </c>
      <c r="D33" s="51">
        <v>8499</v>
      </c>
    </row>
    <row r="34" spans="1:4" x14ac:dyDescent="0.25">
      <c r="A34" s="26" t="s">
        <v>53</v>
      </c>
      <c r="B34" s="51">
        <v>1078644</v>
      </c>
      <c r="C34" s="51">
        <v>94474</v>
      </c>
      <c r="D34" s="51">
        <v>9858</v>
      </c>
    </row>
    <row r="35" spans="1:4" x14ac:dyDescent="0.25">
      <c r="A35" s="26" t="s">
        <v>54</v>
      </c>
      <c r="B35" s="51">
        <v>1058952</v>
      </c>
      <c r="C35" s="51">
        <v>19275</v>
      </c>
      <c r="D35" s="51">
        <v>9627</v>
      </c>
    </row>
    <row r="36" spans="1:4" x14ac:dyDescent="0.25">
      <c r="A36" s="26" t="s">
        <v>55</v>
      </c>
      <c r="B36" s="51">
        <v>824017</v>
      </c>
      <c r="C36" s="51">
        <v>330713</v>
      </c>
      <c r="D36" s="51">
        <v>9869</v>
      </c>
    </row>
    <row r="37" spans="1:4" x14ac:dyDescent="0.25">
      <c r="A37" s="26" t="s">
        <v>56</v>
      </c>
      <c r="B37" s="51">
        <v>398281</v>
      </c>
      <c r="C37" s="51">
        <v>19754</v>
      </c>
      <c r="D37" s="51">
        <v>7334</v>
      </c>
    </row>
    <row r="38" spans="1:4" x14ac:dyDescent="0.25">
      <c r="A38" s="26" t="s">
        <v>60</v>
      </c>
      <c r="B38" s="51">
        <v>548749.01</v>
      </c>
      <c r="C38" s="51">
        <v>17317</v>
      </c>
      <c r="D38" s="51">
        <v>7754.33</v>
      </c>
    </row>
    <row r="39" spans="1:4" x14ac:dyDescent="0.25">
      <c r="A39" s="26" t="s">
        <v>61</v>
      </c>
      <c r="B39" s="51">
        <v>2061890</v>
      </c>
      <c r="C39" s="51">
        <v>13542</v>
      </c>
      <c r="D39" s="51">
        <v>13304</v>
      </c>
    </row>
    <row r="40" spans="1:4" x14ac:dyDescent="0.25">
      <c r="A40" s="26" t="s">
        <v>62</v>
      </c>
      <c r="B40" s="51">
        <v>911330.81</v>
      </c>
      <c r="C40" s="51">
        <v>26874.91</v>
      </c>
      <c r="D40" s="51">
        <v>9573.5300000000007</v>
      </c>
    </row>
    <row r="41" spans="1:4" x14ac:dyDescent="0.25">
      <c r="A41" s="26" t="s">
        <v>67</v>
      </c>
      <c r="B41" s="26">
        <v>0</v>
      </c>
      <c r="C41" s="26">
        <v>0</v>
      </c>
      <c r="D41" s="26">
        <v>0</v>
      </c>
    </row>
    <row r="42" spans="1:4" x14ac:dyDescent="0.25">
      <c r="A42" s="26" t="s">
        <v>66</v>
      </c>
      <c r="B42" s="51">
        <v>724123.07</v>
      </c>
      <c r="C42" s="51">
        <v>3596.6</v>
      </c>
      <c r="D42" s="51">
        <v>16924</v>
      </c>
    </row>
    <row r="43" spans="1:4" x14ac:dyDescent="0.25">
      <c r="A43" s="26" t="s">
        <v>73</v>
      </c>
      <c r="B43" s="51">
        <v>2413156</v>
      </c>
      <c r="C43" s="51">
        <v>57556</v>
      </c>
      <c r="D43" s="51">
        <v>19925</v>
      </c>
    </row>
    <row r="44" spans="1:4" x14ac:dyDescent="0.25">
      <c r="A44" s="26" t="s">
        <v>74</v>
      </c>
      <c r="B44" s="51">
        <v>927900</v>
      </c>
      <c r="C44" s="51">
        <v>56000</v>
      </c>
      <c r="D44" s="51">
        <v>9646</v>
      </c>
    </row>
    <row r="45" spans="1:4" x14ac:dyDescent="0.25">
      <c r="A45" s="26" t="s">
        <v>75</v>
      </c>
      <c r="B45" s="51">
        <v>352378</v>
      </c>
      <c r="C45" s="51">
        <v>11941</v>
      </c>
      <c r="D45" s="51">
        <v>10120</v>
      </c>
    </row>
    <row r="46" spans="1:4" x14ac:dyDescent="0.25">
      <c r="A46" s="26" t="s">
        <v>77</v>
      </c>
      <c r="B46" s="51">
        <v>848013</v>
      </c>
      <c r="C46" s="51">
        <v>10980</v>
      </c>
      <c r="D46" s="51">
        <v>12632</v>
      </c>
    </row>
    <row r="47" spans="1:4" x14ac:dyDescent="0.25">
      <c r="A47" s="26" t="s">
        <v>80</v>
      </c>
      <c r="B47" s="51">
        <v>1545233</v>
      </c>
      <c r="C47" s="51">
        <v>23495</v>
      </c>
      <c r="D47" s="51">
        <v>22410</v>
      </c>
    </row>
    <row r="48" spans="1:4" x14ac:dyDescent="0.25">
      <c r="A48" s="79" t="s">
        <v>99</v>
      </c>
      <c r="B48" s="80">
        <v>556118</v>
      </c>
      <c r="C48" s="80">
        <v>51068</v>
      </c>
      <c r="D48" s="80">
        <v>9638</v>
      </c>
    </row>
    <row r="49" spans="1:4" x14ac:dyDescent="0.25">
      <c r="A49" s="79" t="s">
        <v>98</v>
      </c>
      <c r="B49" s="51">
        <v>586383</v>
      </c>
      <c r="C49" s="51">
        <v>0</v>
      </c>
      <c r="D49" s="51">
        <v>17769</v>
      </c>
    </row>
    <row r="50" spans="1:4" x14ac:dyDescent="0.25">
      <c r="A50" s="79" t="s">
        <v>97</v>
      </c>
      <c r="B50" s="80">
        <v>534438</v>
      </c>
      <c r="C50" s="80">
        <v>15293</v>
      </c>
      <c r="D50" s="80">
        <v>9817</v>
      </c>
    </row>
    <row r="51" spans="1:4" x14ac:dyDescent="0.25">
      <c r="A51" s="79" t="s">
        <v>96</v>
      </c>
      <c r="B51" s="51">
        <v>1166881</v>
      </c>
      <c r="C51" s="51">
        <v>7641</v>
      </c>
      <c r="D51" s="51">
        <v>21355</v>
      </c>
    </row>
    <row r="52" spans="1:4" x14ac:dyDescent="0.25">
      <c r="A52" s="87" t="s">
        <v>113</v>
      </c>
      <c r="B52" s="88">
        <v>600082</v>
      </c>
      <c r="C52" s="88">
        <v>563</v>
      </c>
      <c r="D52" s="88">
        <v>14650</v>
      </c>
    </row>
  </sheetData>
  <mergeCells count="1">
    <mergeCell ref="A28:I28"/>
  </mergeCells>
  <conditionalFormatting sqref="B31:B52">
    <cfRule type="iconSet" priority="5">
      <iconSet iconSet="3Arrows">
        <cfvo type="percent" val="0"/>
        <cfvo type="percent" val="33"/>
        <cfvo type="percent" val="67"/>
      </iconSet>
    </cfRule>
    <cfRule type="dataBar" priority="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{511A8A31-8BE0-49DA-9203-5565CE9A0E90}</x14:id>
        </ext>
      </extLst>
    </cfRule>
  </conditionalFormatting>
  <conditionalFormatting sqref="C31:C52">
    <cfRule type="iconSet" priority="3">
      <iconSet iconSet="3Arrows">
        <cfvo type="percent" val="0"/>
        <cfvo type="percent" val="33"/>
        <cfvo type="percent" val="67"/>
      </iconSet>
    </cfRule>
    <cfRule type="dataBar" priority="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{8BCDF37B-2116-4754-B3C2-3392AB0F1150}</x14:id>
        </ext>
      </extLst>
    </cfRule>
  </conditionalFormatting>
  <conditionalFormatting sqref="D31:D52">
    <cfRule type="iconSet" priority="1">
      <iconSet iconSet="3Arrows">
        <cfvo type="percent" val="0"/>
        <cfvo type="percent" val="33"/>
        <cfvo type="percent" val="67"/>
      </iconSet>
    </cfRule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{E64C0E3F-6E88-4092-A691-FE8417AAB78A}</x14:id>
        </ext>
      </extLst>
    </cfRule>
  </conditionalFormatting>
  <pageMargins left="0.7" right="0.7" top="0.75" bottom="0.75" header="0.3" footer="0.3"/>
  <pageSetup paperSize="9" orientation="landscape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511A8A31-8BE0-49DA-9203-5565CE9A0E9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B31:B52</xm:sqref>
        </x14:conditionalFormatting>
        <x14:conditionalFormatting xmlns:xm="http://schemas.microsoft.com/office/excel/2006/main">
          <x14:cfRule type="dataBar" id="{8BCDF37B-2116-4754-B3C2-3392AB0F115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C31:C52</xm:sqref>
        </x14:conditionalFormatting>
        <x14:conditionalFormatting xmlns:xm="http://schemas.microsoft.com/office/excel/2006/main">
          <x14:cfRule type="dataBar" id="{E64C0E3F-6E88-4092-A691-FE8417AAB78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D31:D52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5</vt:i4>
      </vt:variant>
    </vt:vector>
  </HeadingPairs>
  <TitlesOfParts>
    <vt:vector size="5" baseType="lpstr">
      <vt:lpstr>2020_1_cet</vt:lpstr>
      <vt:lpstr>Salidzinajums</vt:lpstr>
      <vt:lpstr>Tabula</vt:lpstr>
      <vt:lpstr>Lig_skaita_dinamika_pec_CPV</vt:lpstr>
      <vt:lpstr>Ligumcenu_dinamika_pec_CPV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Renāte Kundziņa</dc:creator>
  <cp:lastModifiedBy>Renāte Kundziņa</cp:lastModifiedBy>
  <cp:lastPrinted>2020-01-17T11:12:09Z</cp:lastPrinted>
  <dcterms:created xsi:type="dcterms:W3CDTF">2015-10-21T06:37:46Z</dcterms:created>
  <dcterms:modified xsi:type="dcterms:W3CDTF">2021-06-04T10:15:33Z</dcterms:modified>
</cp:coreProperties>
</file>