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I:\Statistika\Renate\Laikrindas\2021\Pārtika\"/>
    </mc:Choice>
  </mc:AlternateContent>
  <xr:revisionPtr revIDLastSave="0" documentId="13_ncr:1_{CC8493DD-0CDD-4B5A-953B-5F53628416AB}" xr6:coauthVersionLast="46" xr6:coauthVersionMax="46" xr10:uidLastSave="{00000000-0000-0000-0000-000000000000}"/>
  <bookViews>
    <workbookView xWindow="-22230" yWindow="975" windowWidth="20925" windowHeight="16425" xr2:uid="{00000000-000D-0000-FFFF-FFFF00000000}"/>
  </bookViews>
  <sheets>
    <sheet name="2021_1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F8" i="2"/>
  <c r="F7" i="2"/>
  <c r="D8" i="2"/>
  <c r="D7" i="2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<sst xmlns="http://schemas.openxmlformats.org/spreadsheetml/2006/main" count="327" uniqueCount="185">
  <si>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</si>
  <si>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</si>
  <si>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</si>
  <si>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</si>
  <si>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</si>
  <si>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</si>
  <si>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</si>
  <si>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</si>
  <si>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</si>
  <si>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</si>
  <si>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</si>
  <si>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</si>
  <si>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</si>
  <si>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</si>
  <si>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</si>
  <si>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</si>
  <si>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</si>
  <si>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</si>
  <si>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</si>
  <si>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</si>
  <si>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</si>
  <si>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</si>
  <si>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</si>
  <si>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</si>
  <si>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</si>
  <si>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</si>
  <si>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</si>
  <si>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</si>
  <si>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</si>
  <si>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</si>
  <si>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</si>
  <si>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</si>
  <si>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</si>
  <si>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</si>
  <si>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</si>
  <si>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</si>
  <si>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</si>
  <si>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</si>
  <si>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</si>
  <si>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</si>
  <si>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</si>
  <si>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</si>
  <si>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</si>
  <si>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</si>
  <si>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</si>
  <si>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</si>
  <si>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</si>
  <si>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</si>
  <si>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</si>
  <si>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</si>
  <si>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</si>
  <si>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</si>
  <si>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</si>
  <si>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</si>
  <si>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</si>
  <si>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</si>
  <si>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</si>
  <si>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</si>
  <si>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</si>
  <si>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</si>
  <si>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</si>
  <si>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</si>
  <si>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</si>
  <si>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</si>
  <si>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</si>
  <si>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</si>
  <si>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</si>
  <si>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</si>
  <si>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</si>
  <si>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</si>
  <si>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</si>
  <si>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</si>
  <si>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 "Ambers 99"</t>
  </si>
  <si>
    <t>SIA"S.A.V."</t>
  </si>
  <si>
    <t xml:space="preserve">SIA ASVO PLUS </t>
  </si>
  <si>
    <t>SIA "Liepkalni"</t>
  </si>
  <si>
    <t>SIA "Futurus food"</t>
  </si>
  <si>
    <t>2020.g.III.cet.</t>
  </si>
  <si>
    <t>2020.g.IV.cet.</t>
  </si>
  <si>
    <t>Pārtikas preču piegādes līgums</t>
  </si>
  <si>
    <t>PS Flamen</t>
  </si>
  <si>
    <t>S.A.V.</t>
  </si>
  <si>
    <t>15500000-3</t>
  </si>
  <si>
    <t>15100000-9</t>
  </si>
  <si>
    <t>15300000-1</t>
  </si>
  <si>
    <t>15810000-9</t>
  </si>
  <si>
    <t>15800000-6</t>
  </si>
  <si>
    <t>Rīgas 8.pirmsskolas izglītības iestāde</t>
  </si>
  <si>
    <t>SIA Skrīne</t>
  </si>
  <si>
    <t>AS Tukuma Piens</t>
  </si>
  <si>
    <t>SIA Lestenes Maiznīca</t>
  </si>
  <si>
    <t>Pārskatu kopsavilkums par vides kritēriju piemērošanu noslēgtajiem pārtikas produktu piegādes līgumiem 2021.gada 1.ceturksnis*</t>
  </si>
  <si>
    <t>1.ceturksnis</t>
  </si>
  <si>
    <t>2021.gada 1.ceturksnis</t>
  </si>
  <si>
    <t>2020.gada 1.ceturksnis</t>
  </si>
  <si>
    <t>2021.g.I.cet.</t>
  </si>
  <si>
    <t>2021.g. I.cet.</t>
  </si>
  <si>
    <t>Tumes pamatskola</t>
  </si>
  <si>
    <t>Kalupes pagasta pārvalde</t>
  </si>
  <si>
    <t>Grobiņas novada dome</t>
  </si>
  <si>
    <t>Rīgas pirmsskolas izglītības iestāde "Mārdega"</t>
  </si>
  <si>
    <t>Rīgas pirmsskolas izglītības iestāde "Mežaparks"</t>
  </si>
  <si>
    <t>SIA "Rīgas Dzemdību nams"</t>
  </si>
  <si>
    <t>Majoru vidusskola</t>
  </si>
  <si>
    <t>Pumpuru vidusskola</t>
  </si>
  <si>
    <t>Vaivaru pamatskola</t>
  </si>
  <si>
    <t>Pārtikas preces</t>
  </si>
  <si>
    <t>1.</t>
  </si>
  <si>
    <t>SIA Lietas MD</t>
  </si>
  <si>
    <t>AS Tukuma piens</t>
  </si>
  <si>
    <t>IKU AMSA</t>
  </si>
  <si>
    <t>SIA Tumes dārzeņi</t>
  </si>
  <si>
    <t>Pārtikas produktu piegāde Kalupes pamatskolai</t>
  </si>
  <si>
    <t>ZS "Salenieki"</t>
  </si>
  <si>
    <t>2.</t>
  </si>
  <si>
    <t xml:space="preserve">3. </t>
  </si>
  <si>
    <t>Svaiga gaļa un gaļas izstrādājumi</t>
  </si>
  <si>
    <t>Vistas gaļa</t>
  </si>
  <si>
    <t>Piena produkti</t>
  </si>
  <si>
    <t>15110000-2</t>
  </si>
  <si>
    <t>15112000-6</t>
  </si>
  <si>
    <t>SIA “KURZEMES GAĻSAIMNIEKS”</t>
  </si>
  <si>
    <t>A/S "PUTNU FABRIKA ĶEKAVA”</t>
  </si>
  <si>
    <t>SIA “ELPA”</t>
  </si>
  <si>
    <t>SIA ASVO PLUS</t>
  </si>
  <si>
    <t xml:space="preserve">4. </t>
  </si>
  <si>
    <t xml:space="preserve">5. </t>
  </si>
  <si>
    <t>Pārtikas produkti</t>
  </si>
  <si>
    <t>6.</t>
  </si>
  <si>
    <t>Sanitex</t>
  </si>
  <si>
    <t>Latvijas Maiznieks</t>
  </si>
  <si>
    <t>Regat</t>
  </si>
  <si>
    <t>Laki Fruit</t>
  </si>
  <si>
    <t>Pilnsabiebiedrība ”Flamen”</t>
  </si>
  <si>
    <t>7.</t>
  </si>
  <si>
    <t>Pārtikas preču komplekts Majoru vidusskolas izglītojamajiem</t>
  </si>
  <si>
    <t>8.</t>
  </si>
  <si>
    <t>A/S "Fēnikss"</t>
  </si>
  <si>
    <t>Pārtikas preču komplektu nodrošināšanaPumpuru vidusskolas izglītojamajiem</t>
  </si>
  <si>
    <t>9.</t>
  </si>
  <si>
    <t>Pārtikas pakas</t>
  </si>
  <si>
    <t>10.</t>
  </si>
  <si>
    <t>Jūrmalas pilsētas Kauguru vidusskola</t>
  </si>
  <si>
    <t>Rīgas 126.pirmsskolas izglītības iestāde</t>
  </si>
  <si>
    <t>Jūrmalas pirmsskolas izglītības iestāde “Podziņa”</t>
  </si>
  <si>
    <t>Bauskas novada administrācija</t>
  </si>
  <si>
    <t>Ķemeru pamatskola</t>
  </si>
  <si>
    <t>Pārtikas preču komplektu nodrošināšana</t>
  </si>
  <si>
    <t>SIA "S.E.V."</t>
  </si>
  <si>
    <t>Pārtikas produktu piegāde</t>
  </si>
  <si>
    <t>vistu olas</t>
  </si>
  <si>
    <t>03142500-3</t>
  </si>
  <si>
    <t>SIA LANEKSS</t>
  </si>
  <si>
    <t>Pārtikas paku piegāde ārkārtas situācijā Bauskas novada pašvaldībai</t>
  </si>
  <si>
    <t>SIA „Concord Service Group”</t>
  </si>
  <si>
    <t>Pārtikas preču komplektu piegāde</t>
  </si>
  <si>
    <t>SIA ANIVA</t>
  </si>
  <si>
    <t>11.</t>
  </si>
  <si>
    <t>12.</t>
  </si>
  <si>
    <t>13.</t>
  </si>
  <si>
    <t>14.</t>
  </si>
  <si>
    <t>15.</t>
  </si>
  <si>
    <t>Sociālās korekcijas izglītības iestāde "Naukšēni"</t>
  </si>
  <si>
    <t>Piens un piena  pārstrādes produkti</t>
  </si>
  <si>
    <t>Gaļa un gaļas produkti</t>
  </si>
  <si>
    <t>Saldēta produkcija</t>
  </si>
  <si>
    <t>Dārzeņi un augļi</t>
  </si>
  <si>
    <t>Maize un mīklas izstrādājumi</t>
  </si>
  <si>
    <t>Bakaleja un citi pārtikas produkti</t>
  </si>
  <si>
    <t>15896000-5</t>
  </si>
  <si>
    <t>SIA "Rēzeknes gaļas kombināts"</t>
  </si>
  <si>
    <t>16.</t>
  </si>
  <si>
    <t>3.</t>
  </si>
  <si>
    <t>4.</t>
  </si>
  <si>
    <t>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</si>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</sst>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3" fontId="0" fillId="0" borderId="10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3" fontId="0" fillId="4" borderId="6" xfId="0" applyNumberFormat="1" applyFill="1" applyBorder="1"/>
    <xf numFmtId="3" fontId="0" fillId="0" borderId="6" xfId="0" applyNumberForma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Lig_skaita_dinamika_pec_CPV!$A$29:$A$49</c:f>
              <c:strCache>
                <c:ptCount val="2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</c:strCache>
            </c:strRef>
          </c:cat>
          <c:val>
            <c:numRef>
              <c:f>Lig_skaita_dinamika_pec_CPV!$B$29:$B$49</c:f>
              <c:numCache>
                <c:formatCode>General</c:formatCode>
                <c:ptCount val="21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Lig_skaita_dinamika_pec_CPV!$A$29:$A$49</c:f>
              <c:strCache>
                <c:ptCount val="2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</c:strCache>
            </c:strRef>
          </c:cat>
          <c:val>
            <c:numRef>
              <c:f>Lig_skaita_dinamika_pec_CPV!$C$29:$C$49</c:f>
              <c:numCache>
                <c:formatCode>General</c:formatCode>
                <c:ptCount val="21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Lig_skaita_dinamika_pec_CPV!$A$29:$A$49</c:f>
              <c:strCache>
                <c:ptCount val="2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</c:strCache>
            </c:strRef>
          </c:cat>
          <c:val>
            <c:numRef>
              <c:f>Lig_skaita_dinamika_pec_CPV!$D$29:$D$49</c:f>
              <c:numCache>
                <c:formatCode>General</c:formatCode>
                <c:ptCount val="21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8289800611633935E-2"/>
          <c:y val="0.14532117442929465"/>
          <c:w val="0.83381186472978197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Ligumcenu_dinamika_pec_CPV!$A$31:$A$51</c:f>
              <c:strCache>
                <c:ptCount val="2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</c:strCache>
            </c:strRef>
          </c:cat>
          <c:val>
            <c:numRef>
              <c:f>Ligumcenu_dinamika_pec_CPV!$B$31:$B$51</c:f>
              <c:numCache>
                <c:formatCode>#,##0</c:formatCode>
                <c:ptCount val="21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 formatCode="General">
                  <c:v>511472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1.8497107581556586E-2"/>
                  <c:y val="-4.8346055979643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4.4701343322095084E-2"/>
                  <c:y val="-3.3078880407124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Ligumcenu_dinamika_pec_CPV!$A$31:$A$51</c:f>
              <c:strCache>
                <c:ptCount val="2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</c:strCache>
            </c:strRef>
          </c:cat>
          <c:val>
            <c:numRef>
              <c:f>Ligumcenu_dinamika_pec_CPV!$C$31:$C$51</c:f>
              <c:numCache>
                <c:formatCode>#,##0</c:formatCode>
                <c:ptCount val="21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 formatCode="General">
                  <c:v>848</c:v>
                </c:pt>
                <c:pt idx="18">
                  <c:v>21414</c:v>
                </c:pt>
                <c:pt idx="19">
                  <c:v>7029</c:v>
                </c:pt>
                <c:pt idx="20" formatCode="General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Ligumcenu_dinamika_pec_CPV!$A$31:$A$49</c:f>
              <c:strCache>
                <c:ptCount val="1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</c:strCache>
            </c:strRef>
          </c:cat>
          <c:val>
            <c:numRef>
              <c:f>Ligumcenu_dinamika_pec_CPV!$D$31:$D$51</c:f>
              <c:numCache>
                <c:formatCode>#,##0</c:formatCode>
                <c:ptCount val="21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 formatCode="General">
                  <c:v>15516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11</xdr:col>
      <xdr:colOff>514351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selection activeCell="N25" sqref="N25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94" t="s">
        <v>91</v>
      </c>
      <c r="B1" s="94"/>
      <c r="C1" s="94"/>
      <c r="D1" s="94"/>
      <c r="E1" s="94"/>
      <c r="F1" s="94"/>
      <c r="G1" s="94"/>
    </row>
    <row r="3" spans="1:7" ht="30" x14ac:dyDescent="0.25">
      <c r="A3" s="95" t="s">
        <v>0</v>
      </c>
      <c r="B3" s="95"/>
      <c r="C3" s="1" t="s">
        <v>1</v>
      </c>
      <c r="D3" s="2" t="s">
        <v>2</v>
      </c>
      <c r="E3" s="2" t="s">
        <v>3</v>
      </c>
      <c r="F3" s="96" t="s">
        <v>4</v>
      </c>
      <c r="G3" s="97"/>
    </row>
    <row r="4" spans="1:7" x14ac:dyDescent="0.25">
      <c r="A4" s="98"/>
      <c r="B4" s="99"/>
      <c r="C4" s="4"/>
      <c r="D4" s="100"/>
      <c r="E4" s="100"/>
      <c r="F4" s="100"/>
      <c r="G4" s="5"/>
    </row>
    <row r="5" spans="1:7" x14ac:dyDescent="0.25">
      <c r="A5" s="105" t="s">
        <v>92</v>
      </c>
      <c r="B5" s="106"/>
      <c r="C5" s="109">
        <v>16</v>
      </c>
      <c r="D5" s="6" t="s">
        <v>5</v>
      </c>
      <c r="E5" s="80">
        <v>32</v>
      </c>
      <c r="F5" s="101">
        <v>511472</v>
      </c>
      <c r="G5" s="101"/>
    </row>
    <row r="6" spans="1:7" ht="15.75" thickBot="1" x14ac:dyDescent="0.3">
      <c r="A6" s="107"/>
      <c r="B6" s="108"/>
      <c r="C6" s="110"/>
      <c r="D6" s="7" t="s">
        <v>6</v>
      </c>
      <c r="E6" s="61">
        <v>1</v>
      </c>
      <c r="F6" s="102">
        <v>546</v>
      </c>
      <c r="G6" s="102"/>
    </row>
    <row r="7" spans="1:7" ht="15.75" thickTop="1" x14ac:dyDescent="0.25">
      <c r="A7" s="103" t="s">
        <v>7</v>
      </c>
      <c r="B7" s="103"/>
      <c r="C7" s="103"/>
      <c r="D7" s="103"/>
      <c r="E7" s="81">
        <f>SUM(E5:E6)</f>
        <v>33</v>
      </c>
      <c r="F7" s="104">
        <f>SUM(F5:G6)</f>
        <v>512018</v>
      </c>
      <c r="G7" s="104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13" t="s">
        <v>9</v>
      </c>
      <c r="B11" s="114"/>
      <c r="C11" s="114"/>
      <c r="D11" s="114"/>
      <c r="E11" s="115"/>
      <c r="F11" s="11" t="s">
        <v>10</v>
      </c>
      <c r="G11" s="12" t="s">
        <v>11</v>
      </c>
    </row>
    <row r="12" spans="1:7" ht="15.75" thickTop="1" x14ac:dyDescent="0.25">
      <c r="A12" s="116" t="s">
        <v>49</v>
      </c>
      <c r="B12" s="116"/>
      <c r="C12" s="116"/>
      <c r="D12" s="116"/>
      <c r="E12" s="116"/>
      <c r="F12" s="55">
        <v>28</v>
      </c>
      <c r="G12" s="56">
        <f>F12/E7</f>
        <v>0.84848484848484851</v>
      </c>
    </row>
    <row r="13" spans="1:7" x14ac:dyDescent="0.25">
      <c r="A13" s="117" t="s">
        <v>50</v>
      </c>
      <c r="B13" s="117"/>
      <c r="C13" s="117"/>
      <c r="D13" s="117"/>
      <c r="E13" s="117"/>
      <c r="F13" s="57">
        <v>30</v>
      </c>
      <c r="G13" s="56">
        <f>F13/E7</f>
        <v>0.90909090909090906</v>
      </c>
    </row>
    <row r="14" spans="1:7" ht="15.75" thickBot="1" x14ac:dyDescent="0.3">
      <c r="A14" s="111" t="s">
        <v>51</v>
      </c>
      <c r="B14" s="111"/>
      <c r="C14" s="111"/>
      <c r="D14" s="111"/>
      <c r="E14" s="111"/>
      <c r="F14" s="57">
        <v>27</v>
      </c>
      <c r="G14" s="56">
        <f>F14/E7</f>
        <v>0.81818181818181823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9" t="s">
        <v>14</v>
      </c>
      <c r="B19" s="112" t="s">
        <v>15</v>
      </c>
      <c r="C19" s="112"/>
      <c r="D19" s="112"/>
      <c r="E19" s="112"/>
      <c r="F19" s="82" t="s">
        <v>4</v>
      </c>
      <c r="G19" s="17"/>
    </row>
    <row r="20" spans="1:7" ht="15" customHeight="1" x14ac:dyDescent="0.25">
      <c r="A20" s="79" t="s">
        <v>107</v>
      </c>
      <c r="B20" s="92" t="s">
        <v>137</v>
      </c>
      <c r="C20" s="92"/>
      <c r="D20" s="92"/>
      <c r="E20" s="92"/>
      <c r="F20" s="75">
        <v>125997</v>
      </c>
      <c r="G20" s="73"/>
    </row>
    <row r="21" spans="1:7" ht="15" customHeight="1" x14ac:dyDescent="0.25">
      <c r="A21" s="79" t="s">
        <v>114</v>
      </c>
      <c r="B21" s="92" t="s">
        <v>74</v>
      </c>
      <c r="C21" s="92"/>
      <c r="D21" s="92"/>
      <c r="E21" s="92"/>
      <c r="F21" s="75">
        <v>71505</v>
      </c>
      <c r="G21" s="73"/>
    </row>
    <row r="22" spans="1:7" ht="15" customHeight="1" x14ac:dyDescent="0.25">
      <c r="A22" s="79" t="s">
        <v>172</v>
      </c>
      <c r="B22" s="92" t="s">
        <v>148</v>
      </c>
      <c r="C22" s="92"/>
      <c r="D22" s="92"/>
      <c r="E22" s="92"/>
      <c r="F22" s="135">
        <v>41999</v>
      </c>
      <c r="G22" s="73"/>
    </row>
    <row r="23" spans="1:7" ht="15" customHeight="1" x14ac:dyDescent="0.25">
      <c r="A23" s="79" t="s">
        <v>173</v>
      </c>
      <c r="B23" s="92" t="s">
        <v>156</v>
      </c>
      <c r="C23" s="92"/>
      <c r="D23" s="92"/>
      <c r="E23" s="92"/>
      <c r="F23" s="135">
        <v>41999</v>
      </c>
      <c r="G23" s="73"/>
    </row>
    <row r="24" spans="1:7" ht="15" customHeight="1" x14ac:dyDescent="0.25">
      <c r="A24" s="79" t="s">
        <v>174</v>
      </c>
      <c r="B24" s="92" t="s">
        <v>72</v>
      </c>
      <c r="C24" s="92"/>
      <c r="D24" s="92"/>
      <c r="E24" s="92"/>
      <c r="F24" s="135">
        <v>41515</v>
      </c>
      <c r="G24" s="73"/>
    </row>
    <row r="25" spans="1:7" x14ac:dyDescent="0.25">
      <c r="A25" s="79" t="s">
        <v>128</v>
      </c>
      <c r="B25" s="92" t="s">
        <v>80</v>
      </c>
      <c r="C25" s="92"/>
      <c r="D25" s="92"/>
      <c r="E25" s="92"/>
      <c r="F25" s="135">
        <v>40095</v>
      </c>
      <c r="G25" s="73"/>
    </row>
    <row r="26" spans="1:7" x14ac:dyDescent="0.25">
      <c r="A26" s="79" t="s">
        <v>134</v>
      </c>
      <c r="B26" s="92" t="s">
        <v>154</v>
      </c>
      <c r="C26" s="92"/>
      <c r="D26" s="92"/>
      <c r="E26" s="92"/>
      <c r="F26" s="135">
        <v>36496</v>
      </c>
      <c r="G26" s="73"/>
    </row>
    <row r="27" spans="1:7" x14ac:dyDescent="0.25">
      <c r="A27" s="79" t="s">
        <v>136</v>
      </c>
      <c r="B27" s="92" t="s">
        <v>123</v>
      </c>
      <c r="C27" s="92"/>
      <c r="D27" s="92"/>
      <c r="E27" s="92"/>
      <c r="F27" s="135">
        <v>20896</v>
      </c>
      <c r="G27" s="73"/>
    </row>
    <row r="28" spans="1:7" x14ac:dyDescent="0.25">
      <c r="A28" s="79" t="s">
        <v>139</v>
      </c>
      <c r="B28" s="92" t="s">
        <v>121</v>
      </c>
      <c r="C28" s="92"/>
      <c r="D28" s="92"/>
      <c r="E28" s="92"/>
      <c r="F28" s="135">
        <v>20632</v>
      </c>
      <c r="G28" s="73"/>
    </row>
    <row r="29" spans="1:7" x14ac:dyDescent="0.25">
      <c r="A29" s="79" t="s">
        <v>141</v>
      </c>
      <c r="B29" s="92" t="s">
        <v>88</v>
      </c>
      <c r="C29" s="92"/>
      <c r="D29" s="92"/>
      <c r="E29" s="92"/>
      <c r="F29" s="135">
        <v>11302</v>
      </c>
      <c r="G29" s="73"/>
    </row>
    <row r="30" spans="1:7" x14ac:dyDescent="0.25">
      <c r="A30" s="79" t="s">
        <v>157</v>
      </c>
      <c r="B30" s="92" t="s">
        <v>108</v>
      </c>
      <c r="C30" s="92"/>
      <c r="D30" s="92"/>
      <c r="E30" s="92"/>
      <c r="F30" s="135">
        <v>10983</v>
      </c>
      <c r="G30" s="73"/>
    </row>
    <row r="31" spans="1:7" x14ac:dyDescent="0.25">
      <c r="A31" s="79" t="s">
        <v>158</v>
      </c>
      <c r="B31" s="92" t="s">
        <v>73</v>
      </c>
      <c r="C31" s="92"/>
      <c r="D31" s="92"/>
      <c r="E31" s="92"/>
      <c r="F31" s="135">
        <v>9347</v>
      </c>
      <c r="G31" s="73"/>
    </row>
    <row r="32" spans="1:7" x14ac:dyDescent="0.25">
      <c r="A32" s="79" t="s">
        <v>159</v>
      </c>
      <c r="B32" s="92" t="s">
        <v>132</v>
      </c>
      <c r="C32" s="92"/>
      <c r="D32" s="92"/>
      <c r="E32" s="92"/>
      <c r="F32" s="135">
        <v>6822</v>
      </c>
      <c r="G32" s="73"/>
    </row>
    <row r="33" spans="1:7" x14ac:dyDescent="0.25">
      <c r="A33" s="79" t="s">
        <v>160</v>
      </c>
      <c r="B33" s="92" t="s">
        <v>122</v>
      </c>
      <c r="C33" s="92"/>
      <c r="D33" s="92"/>
      <c r="E33" s="92"/>
      <c r="F33" s="135">
        <v>6082</v>
      </c>
      <c r="G33" s="73"/>
    </row>
    <row r="34" spans="1:7" x14ac:dyDescent="0.25">
      <c r="A34" s="79" t="s">
        <v>161</v>
      </c>
      <c r="B34" s="92" t="s">
        <v>89</v>
      </c>
      <c r="C34" s="92"/>
      <c r="D34" s="92"/>
      <c r="E34" s="92"/>
      <c r="F34" s="135">
        <v>5881</v>
      </c>
      <c r="G34" s="73"/>
    </row>
    <row r="35" spans="1:7" x14ac:dyDescent="0.25">
      <c r="A35" s="79" t="s">
        <v>171</v>
      </c>
      <c r="B35" s="92" t="s">
        <v>129</v>
      </c>
      <c r="C35" s="92"/>
      <c r="D35" s="92"/>
      <c r="E35" s="92"/>
      <c r="F35" s="135">
        <v>4153</v>
      </c>
      <c r="G35" s="73"/>
    </row>
    <row r="36" spans="1:7" x14ac:dyDescent="0.25">
      <c r="A36" s="79" t="s">
        <v>175</v>
      </c>
      <c r="B36" s="92" t="s">
        <v>110</v>
      </c>
      <c r="C36" s="92"/>
      <c r="D36" s="92"/>
      <c r="E36" s="92"/>
      <c r="F36" s="136">
        <v>4077</v>
      </c>
      <c r="G36" s="73"/>
    </row>
    <row r="37" spans="1:7" x14ac:dyDescent="0.25">
      <c r="A37" s="79" t="s">
        <v>176</v>
      </c>
      <c r="B37" s="92" t="s">
        <v>130</v>
      </c>
      <c r="C37" s="92"/>
      <c r="D37" s="92"/>
      <c r="E37" s="92"/>
      <c r="F37" s="135">
        <v>2695</v>
      </c>
      <c r="G37" s="73"/>
    </row>
    <row r="38" spans="1:7" x14ac:dyDescent="0.25">
      <c r="A38" s="79" t="s">
        <v>177</v>
      </c>
      <c r="B38" s="92" t="s">
        <v>111</v>
      </c>
      <c r="C38" s="92"/>
      <c r="D38" s="92"/>
      <c r="E38" s="92"/>
      <c r="F38" s="135">
        <v>2049</v>
      </c>
      <c r="G38" s="73"/>
    </row>
    <row r="39" spans="1:7" x14ac:dyDescent="0.25">
      <c r="A39" s="79" t="s">
        <v>178</v>
      </c>
      <c r="B39" s="92" t="s">
        <v>131</v>
      </c>
      <c r="C39" s="92"/>
      <c r="D39" s="92"/>
      <c r="E39" s="92"/>
      <c r="F39" s="135">
        <v>1931</v>
      </c>
      <c r="G39" s="73"/>
    </row>
    <row r="40" spans="1:7" x14ac:dyDescent="0.25">
      <c r="A40" s="79" t="s">
        <v>179</v>
      </c>
      <c r="B40" s="92" t="s">
        <v>170</v>
      </c>
      <c r="C40" s="92"/>
      <c r="D40" s="92"/>
      <c r="E40" s="92"/>
      <c r="F40" s="135">
        <v>1390</v>
      </c>
      <c r="G40" s="73"/>
    </row>
    <row r="41" spans="1:7" x14ac:dyDescent="0.25">
      <c r="A41" s="79" t="s">
        <v>180</v>
      </c>
      <c r="B41" s="92" t="s">
        <v>76</v>
      </c>
      <c r="C41" s="92"/>
      <c r="D41" s="92"/>
      <c r="E41" s="92"/>
      <c r="F41" s="135">
        <v>1210</v>
      </c>
      <c r="G41" s="73"/>
    </row>
    <row r="42" spans="1:7" x14ac:dyDescent="0.25">
      <c r="A42" s="79" t="s">
        <v>181</v>
      </c>
      <c r="B42" s="92" t="s">
        <v>90</v>
      </c>
      <c r="C42" s="92"/>
      <c r="D42" s="92"/>
      <c r="E42" s="92"/>
      <c r="F42" s="135">
        <v>1111</v>
      </c>
      <c r="G42" s="73"/>
    </row>
    <row r="43" spans="1:7" x14ac:dyDescent="0.25">
      <c r="A43" s="79" t="s">
        <v>182</v>
      </c>
      <c r="B43" s="92" t="s">
        <v>75</v>
      </c>
      <c r="C43" s="92"/>
      <c r="D43" s="92"/>
      <c r="E43" s="92"/>
      <c r="F43" s="135">
        <v>1050</v>
      </c>
      <c r="G43" s="73"/>
    </row>
    <row r="44" spans="1:7" x14ac:dyDescent="0.25">
      <c r="A44" s="79" t="s">
        <v>183</v>
      </c>
      <c r="B44" s="92" t="s">
        <v>152</v>
      </c>
      <c r="C44" s="92"/>
      <c r="D44" s="92"/>
      <c r="E44" s="92"/>
      <c r="F44" s="75">
        <v>546</v>
      </c>
      <c r="G44" s="73"/>
    </row>
    <row r="45" spans="1:7" x14ac:dyDescent="0.25">
      <c r="A45" s="79" t="s">
        <v>184</v>
      </c>
      <c r="B45" s="92" t="s">
        <v>113</v>
      </c>
      <c r="C45" s="92"/>
      <c r="D45" s="92"/>
      <c r="E45" s="92"/>
      <c r="F45" s="75">
        <v>255</v>
      </c>
      <c r="G45" s="73"/>
    </row>
    <row r="46" spans="1:7" x14ac:dyDescent="0.25">
      <c r="F46" s="49"/>
    </row>
    <row r="47" spans="1:7" ht="25.5" customHeight="1" x14ac:dyDescent="0.25">
      <c r="A47" s="93" t="s">
        <v>52</v>
      </c>
      <c r="B47" s="93"/>
      <c r="C47" s="93"/>
      <c r="D47" s="93"/>
      <c r="E47" s="93"/>
      <c r="F47" s="93"/>
      <c r="G47" s="93"/>
    </row>
    <row r="48" spans="1:7" ht="25.5" customHeight="1" x14ac:dyDescent="0.25">
      <c r="A48" s="78"/>
      <c r="B48" s="78"/>
      <c r="C48" s="78"/>
      <c r="D48" s="78"/>
      <c r="E48" s="78"/>
      <c r="F48" s="78"/>
      <c r="G48" s="78"/>
    </row>
    <row r="49" spans="1:7" ht="20.25" customHeight="1" x14ac:dyDescent="0.25">
      <c r="A49" s="93" t="s">
        <v>33</v>
      </c>
      <c r="B49" s="93"/>
      <c r="C49" s="93"/>
      <c r="D49" s="93"/>
      <c r="E49" s="93"/>
      <c r="F49" s="93"/>
      <c r="G49" s="93"/>
    </row>
    <row r="50" spans="1:7" ht="12.75" customHeight="1" x14ac:dyDescent="0.25">
      <c r="A50" s="41" t="s">
        <v>107</v>
      </c>
      <c r="B50" s="86" t="s">
        <v>97</v>
      </c>
      <c r="C50" s="87"/>
      <c r="D50" s="88"/>
    </row>
    <row r="51" spans="1:7" x14ac:dyDescent="0.25">
      <c r="A51" s="41" t="s">
        <v>114</v>
      </c>
      <c r="B51" s="89" t="s">
        <v>98</v>
      </c>
      <c r="C51" s="90"/>
      <c r="D51" s="91"/>
    </row>
    <row r="52" spans="1:7" ht="15" customHeight="1" x14ac:dyDescent="0.25">
      <c r="A52" s="41" t="s">
        <v>172</v>
      </c>
      <c r="B52" s="86" t="s">
        <v>99</v>
      </c>
      <c r="C52" s="87"/>
      <c r="D52" s="88"/>
    </row>
    <row r="53" spans="1:7" x14ac:dyDescent="0.25">
      <c r="A53" s="41" t="s">
        <v>173</v>
      </c>
      <c r="B53" s="89" t="s">
        <v>100</v>
      </c>
      <c r="C53" s="90"/>
      <c r="D53" s="91"/>
    </row>
    <row r="54" spans="1:7" x14ac:dyDescent="0.25">
      <c r="A54" s="41" t="s">
        <v>174</v>
      </c>
      <c r="B54" s="89" t="s">
        <v>101</v>
      </c>
      <c r="C54" s="90"/>
      <c r="D54" s="91"/>
    </row>
    <row r="55" spans="1:7" ht="15" customHeight="1" x14ac:dyDescent="0.25">
      <c r="A55" s="41" t="s">
        <v>128</v>
      </c>
      <c r="B55" s="89" t="s">
        <v>102</v>
      </c>
      <c r="C55" s="90"/>
      <c r="D55" s="91"/>
    </row>
    <row r="56" spans="1:7" x14ac:dyDescent="0.25">
      <c r="A56" s="41" t="s">
        <v>134</v>
      </c>
      <c r="B56" s="89" t="s">
        <v>87</v>
      </c>
      <c r="C56" s="90"/>
      <c r="D56" s="91"/>
    </row>
    <row r="57" spans="1:7" x14ac:dyDescent="0.25">
      <c r="A57" s="41" t="s">
        <v>136</v>
      </c>
      <c r="B57" s="86" t="s">
        <v>103</v>
      </c>
      <c r="C57" s="87"/>
      <c r="D57" s="88"/>
    </row>
    <row r="58" spans="1:7" x14ac:dyDescent="0.25">
      <c r="A58" s="41" t="s">
        <v>139</v>
      </c>
      <c r="B58" s="89" t="s">
        <v>104</v>
      </c>
      <c r="C58" s="90"/>
      <c r="D58" s="91"/>
    </row>
    <row r="59" spans="1:7" ht="15" customHeight="1" x14ac:dyDescent="0.25">
      <c r="A59" s="41" t="s">
        <v>141</v>
      </c>
      <c r="B59" s="89" t="s">
        <v>105</v>
      </c>
      <c r="C59" s="90"/>
      <c r="D59" s="91"/>
    </row>
    <row r="60" spans="1:7" ht="15" customHeight="1" x14ac:dyDescent="0.25">
      <c r="A60" s="41" t="s">
        <v>157</v>
      </c>
      <c r="B60" s="89" t="s">
        <v>142</v>
      </c>
      <c r="C60" s="90"/>
      <c r="D60" s="91"/>
    </row>
    <row r="61" spans="1:7" x14ac:dyDescent="0.25">
      <c r="A61" s="41" t="s">
        <v>158</v>
      </c>
      <c r="B61" s="89" t="s">
        <v>143</v>
      </c>
      <c r="C61" s="90"/>
      <c r="D61" s="91"/>
    </row>
    <row r="62" spans="1:7" x14ac:dyDescent="0.25">
      <c r="A62" s="41" t="s">
        <v>159</v>
      </c>
      <c r="B62" s="89" t="s">
        <v>144</v>
      </c>
      <c r="C62" s="90"/>
      <c r="D62" s="91"/>
    </row>
    <row r="63" spans="1:7" x14ac:dyDescent="0.25">
      <c r="A63" s="41" t="s">
        <v>160</v>
      </c>
      <c r="B63" s="89" t="s">
        <v>145</v>
      </c>
      <c r="C63" s="90"/>
      <c r="D63" s="91"/>
    </row>
    <row r="64" spans="1:7" x14ac:dyDescent="0.25">
      <c r="A64" s="41" t="s">
        <v>161</v>
      </c>
      <c r="B64" s="86" t="s">
        <v>146</v>
      </c>
      <c r="C64" s="87"/>
      <c r="D64" s="88"/>
    </row>
    <row r="65" spans="1:4" ht="15" customHeight="1" x14ac:dyDescent="0.25">
      <c r="A65" s="41" t="s">
        <v>171</v>
      </c>
      <c r="B65" s="89" t="s">
        <v>162</v>
      </c>
      <c r="C65" s="90"/>
      <c r="D65" s="91"/>
    </row>
  </sheetData>
  <mergeCells count="60">
    <mergeCell ref="A14:E14"/>
    <mergeCell ref="B19:E19"/>
    <mergeCell ref="A11:E11"/>
    <mergeCell ref="A12:E12"/>
    <mergeCell ref="A13:E13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B34:E34"/>
    <mergeCell ref="A49:G49"/>
    <mergeCell ref="A47:G47"/>
    <mergeCell ref="B25:E25"/>
    <mergeCell ref="B21:E21"/>
    <mergeCell ref="B31:E31"/>
    <mergeCell ref="B20:E20"/>
    <mergeCell ref="B32:E32"/>
    <mergeCell ref="B35:E35"/>
    <mergeCell ref="B22:E22"/>
    <mergeCell ref="B23:E23"/>
    <mergeCell ref="B29:E29"/>
    <mergeCell ref="B37:E37"/>
    <mergeCell ref="B65:D65"/>
    <mergeCell ref="B64:D64"/>
    <mergeCell ref="B63:D63"/>
    <mergeCell ref="B58:D58"/>
    <mergeCell ref="B59:D59"/>
    <mergeCell ref="B43:E43"/>
    <mergeCell ref="B52:D52"/>
    <mergeCell ref="B56:D56"/>
    <mergeCell ref="B57:D57"/>
    <mergeCell ref="B60:D60"/>
    <mergeCell ref="B61:D61"/>
    <mergeCell ref="B62:D62"/>
    <mergeCell ref="B50:D50"/>
    <mergeCell ref="B51:D51"/>
    <mergeCell ref="B53:D53"/>
    <mergeCell ref="B54:D54"/>
    <mergeCell ref="B55:D55"/>
    <mergeCell ref="B42:E42"/>
    <mergeCell ref="B30:E30"/>
    <mergeCell ref="B38:E38"/>
    <mergeCell ref="B45:E45"/>
    <mergeCell ref="B24:E24"/>
    <mergeCell ref="B40:E40"/>
    <mergeCell ref="B27:E27"/>
    <mergeCell ref="B28:E28"/>
    <mergeCell ref="B26:E26"/>
    <mergeCell ref="B44:E44"/>
    <mergeCell ref="B33:E33"/>
    <mergeCell ref="B39:E39"/>
    <mergeCell ref="B36:E36"/>
    <mergeCell ref="B41:E4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L14" sqref="L14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 x14ac:dyDescent="0.25">
      <c r="A1" s="3" t="s">
        <v>44</v>
      </c>
    </row>
    <row r="3" spans="1:7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7" x14ac:dyDescent="0.25">
      <c r="A4" s="118" t="s">
        <v>93</v>
      </c>
      <c r="B4" s="122" t="s">
        <v>45</v>
      </c>
      <c r="C4" s="21" t="s">
        <v>6</v>
      </c>
      <c r="D4" s="66">
        <v>0</v>
      </c>
      <c r="E4" s="68">
        <f>D4/D6</f>
        <v>0</v>
      </c>
      <c r="F4" s="63">
        <v>0</v>
      </c>
      <c r="G4" s="69">
        <f>F4/F6</f>
        <v>0</v>
      </c>
    </row>
    <row r="5" spans="1:7" ht="15.75" thickBot="1" x14ac:dyDescent="0.3">
      <c r="A5" s="119"/>
      <c r="B5" s="123"/>
      <c r="C5" s="7" t="s">
        <v>5</v>
      </c>
      <c r="D5" s="54">
        <v>24</v>
      </c>
      <c r="E5" s="71">
        <f>D5/D6</f>
        <v>1</v>
      </c>
      <c r="F5" s="61">
        <v>523759</v>
      </c>
      <c r="G5" s="70">
        <f>F5/F6</f>
        <v>1</v>
      </c>
    </row>
    <row r="6" spans="1:7" ht="15.75" thickTop="1" x14ac:dyDescent="0.25">
      <c r="A6" s="119"/>
      <c r="B6" s="123"/>
      <c r="C6" s="22" t="s">
        <v>12</v>
      </c>
      <c r="D6" s="23">
        <f>D5+D4</f>
        <v>24</v>
      </c>
      <c r="E6" s="52">
        <f>D6/D10</f>
        <v>0.42105263157894735</v>
      </c>
      <c r="F6" s="24">
        <f>SUM(F4:F5)</f>
        <v>523759</v>
      </c>
      <c r="G6" s="52">
        <f>F6/F10</f>
        <v>0.50566772577494967</v>
      </c>
    </row>
    <row r="7" spans="1:7" x14ac:dyDescent="0.25">
      <c r="A7" s="120"/>
      <c r="B7" s="124" t="s">
        <v>34</v>
      </c>
      <c r="C7" s="25" t="s">
        <v>6</v>
      </c>
      <c r="D7" s="25">
        <f>'2021_1_cet'!E6</f>
        <v>1</v>
      </c>
      <c r="E7" s="67">
        <f>D7/D9</f>
        <v>3.0303030303030304E-2</v>
      </c>
      <c r="F7" s="50">
        <f>'2021_1_cet'!F6:G6</f>
        <v>546</v>
      </c>
      <c r="G7" s="26">
        <f>F7/F9</f>
        <v>1.0663687604732647E-3</v>
      </c>
    </row>
    <row r="8" spans="1:7" ht="15.75" thickBot="1" x14ac:dyDescent="0.3">
      <c r="A8" s="120"/>
      <c r="B8" s="125"/>
      <c r="C8" s="27" t="s">
        <v>5</v>
      </c>
      <c r="D8" s="28">
        <f>'2021_1_cet'!E5</f>
        <v>32</v>
      </c>
      <c r="E8" s="29">
        <f>D8/D9</f>
        <v>0.96969696969696972</v>
      </c>
      <c r="F8" s="30">
        <f>'2021_1_cet'!F5:G5</f>
        <v>511472</v>
      </c>
      <c r="G8" s="29">
        <f>F8/F9</f>
        <v>0.99893363123952672</v>
      </c>
    </row>
    <row r="9" spans="1:7" ht="16.5" thickTop="1" thickBot="1" x14ac:dyDescent="0.3">
      <c r="A9" s="121"/>
      <c r="B9" s="126"/>
      <c r="C9" s="31" t="s">
        <v>12</v>
      </c>
      <c r="D9" s="32">
        <f>D7+D8</f>
        <v>33</v>
      </c>
      <c r="E9" s="33">
        <f>D9/D10</f>
        <v>0.57894736842105265</v>
      </c>
      <c r="F9" s="34">
        <f>F7+F8</f>
        <v>512018</v>
      </c>
      <c r="G9" s="33">
        <f>F9/F10</f>
        <v>0.49433227422505038</v>
      </c>
    </row>
    <row r="10" spans="1:7" ht="15.75" thickTop="1" x14ac:dyDescent="0.25">
      <c r="A10" s="35"/>
      <c r="B10" s="36" t="s">
        <v>19</v>
      </c>
      <c r="C10" s="35"/>
      <c r="D10" s="35">
        <f>D6+D9</f>
        <v>57</v>
      </c>
      <c r="E10" s="37">
        <v>1</v>
      </c>
      <c r="F10" s="38">
        <f>F9+F6</f>
        <v>1035777</v>
      </c>
      <c r="G10" s="37">
        <v>1</v>
      </c>
    </row>
    <row r="11" spans="1:7" x14ac:dyDescent="0.25">
      <c r="A11" t="s">
        <v>20</v>
      </c>
    </row>
    <row r="13" spans="1:7" ht="40.5" customHeight="1" x14ac:dyDescent="0.25">
      <c r="A13" s="25"/>
      <c r="B13" s="127" t="s">
        <v>35</v>
      </c>
      <c r="C13" s="127"/>
      <c r="D13" s="127"/>
      <c r="E13" s="128" t="s">
        <v>46</v>
      </c>
      <c r="F13" s="128"/>
    </row>
    <row r="14" spans="1:7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7" x14ac:dyDescent="0.25">
      <c r="A15" s="40" t="s">
        <v>94</v>
      </c>
      <c r="B15" s="62">
        <v>22</v>
      </c>
      <c r="C15" s="41">
        <v>41</v>
      </c>
      <c r="D15" s="63">
        <v>600645</v>
      </c>
      <c r="E15" s="64">
        <v>25</v>
      </c>
      <c r="F15" s="65">
        <v>612746</v>
      </c>
    </row>
    <row r="16" spans="1:7" ht="15.75" thickBot="1" x14ac:dyDescent="0.3">
      <c r="A16" s="42" t="s">
        <v>93</v>
      </c>
      <c r="B16" s="60">
        <v>16</v>
      </c>
      <c r="C16" s="54">
        <v>33</v>
      </c>
      <c r="D16" s="61">
        <v>512018</v>
      </c>
      <c r="E16" s="54">
        <v>24</v>
      </c>
      <c r="F16" s="61">
        <v>523759</v>
      </c>
    </row>
    <row r="17" spans="1:8" ht="27" thickTop="1" x14ac:dyDescent="0.25">
      <c r="A17" s="43" t="s">
        <v>22</v>
      </c>
      <c r="B17" s="44">
        <f>(B16-B15)/B15</f>
        <v>-0.27272727272727271</v>
      </c>
      <c r="C17" s="44">
        <f>(C16-C15)/C15</f>
        <v>-0.1951219512195122</v>
      </c>
      <c r="D17" s="44">
        <f>(D16-D15)/D15</f>
        <v>-0.1475530471409901</v>
      </c>
      <c r="E17" s="44">
        <f>(E16-E15)/E15</f>
        <v>-0.04</v>
      </c>
      <c r="F17" s="45">
        <f>(F16-F15)/F15</f>
        <v>-0.14522657022648863</v>
      </c>
    </row>
    <row r="19" spans="1:8" x14ac:dyDescent="0.25">
      <c r="A19" s="93" t="s">
        <v>20</v>
      </c>
      <c r="B19" s="93"/>
      <c r="C19" s="93"/>
      <c r="D19" s="93"/>
      <c r="E19" s="93"/>
      <c r="F19" s="93"/>
      <c r="G19" s="93"/>
      <c r="H19" s="93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B8" sqref="B8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32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31</v>
      </c>
      <c r="H1" s="50" t="s">
        <v>23</v>
      </c>
      <c r="I1" s="50" t="s">
        <v>24</v>
      </c>
      <c r="J1" s="50" t="s">
        <v>25</v>
      </c>
    </row>
    <row r="2" spans="1:10" x14ac:dyDescent="0.25">
      <c r="A2" s="129" t="s">
        <v>107</v>
      </c>
      <c r="B2" s="132" t="s">
        <v>97</v>
      </c>
      <c r="C2" s="72" t="s">
        <v>106</v>
      </c>
      <c r="D2" s="50" t="s">
        <v>86</v>
      </c>
      <c r="E2" s="72" t="s">
        <v>108</v>
      </c>
      <c r="F2" s="53">
        <v>40003592976</v>
      </c>
      <c r="G2" s="83">
        <v>10439</v>
      </c>
      <c r="H2" s="50">
        <v>1</v>
      </c>
      <c r="I2" s="50">
        <v>1</v>
      </c>
      <c r="J2" s="50">
        <v>1</v>
      </c>
    </row>
    <row r="3" spans="1:10" ht="30" x14ac:dyDescent="0.25">
      <c r="A3" s="130"/>
      <c r="B3" s="133"/>
      <c r="C3" s="72" t="s">
        <v>106</v>
      </c>
      <c r="D3" s="50" t="s">
        <v>85</v>
      </c>
      <c r="E3" s="72" t="s">
        <v>90</v>
      </c>
      <c r="F3" s="53">
        <v>49201004150</v>
      </c>
      <c r="G3" s="83">
        <v>1111</v>
      </c>
      <c r="H3" s="50">
        <v>1</v>
      </c>
      <c r="I3" s="50">
        <v>1</v>
      </c>
      <c r="J3" s="50">
        <v>1</v>
      </c>
    </row>
    <row r="4" spans="1:10" x14ac:dyDescent="0.25">
      <c r="A4" s="130"/>
      <c r="B4" s="133"/>
      <c r="C4" s="72" t="s">
        <v>106</v>
      </c>
      <c r="D4" s="50" t="s">
        <v>82</v>
      </c>
      <c r="E4" s="72" t="s">
        <v>109</v>
      </c>
      <c r="F4" s="53">
        <v>40003294211</v>
      </c>
      <c r="G4" s="83">
        <v>5881</v>
      </c>
      <c r="H4" s="50">
        <v>1</v>
      </c>
      <c r="I4" s="50">
        <v>1</v>
      </c>
      <c r="J4" s="50">
        <v>1</v>
      </c>
    </row>
    <row r="5" spans="1:10" x14ac:dyDescent="0.25">
      <c r="A5" s="130"/>
      <c r="B5" s="133"/>
      <c r="C5" s="72" t="s">
        <v>106</v>
      </c>
      <c r="D5" s="50" t="s">
        <v>83</v>
      </c>
      <c r="E5" s="72" t="s">
        <v>88</v>
      </c>
      <c r="F5" s="53">
        <v>40003790040</v>
      </c>
      <c r="G5" s="83">
        <v>11302</v>
      </c>
      <c r="H5" s="50">
        <v>1</v>
      </c>
      <c r="I5" s="50">
        <v>1</v>
      </c>
      <c r="J5" s="50">
        <v>1</v>
      </c>
    </row>
    <row r="6" spans="1:10" x14ac:dyDescent="0.25">
      <c r="A6" s="130"/>
      <c r="B6" s="133"/>
      <c r="C6" s="72" t="s">
        <v>106</v>
      </c>
      <c r="D6" s="50" t="s">
        <v>85</v>
      </c>
      <c r="E6" s="72" t="s">
        <v>110</v>
      </c>
      <c r="F6" s="53">
        <v>40002065567</v>
      </c>
      <c r="G6" s="83">
        <v>4077</v>
      </c>
      <c r="H6" s="50">
        <v>1</v>
      </c>
      <c r="I6" s="50">
        <v>1</v>
      </c>
      <c r="J6" s="50">
        <v>1</v>
      </c>
    </row>
    <row r="7" spans="1:10" x14ac:dyDescent="0.25">
      <c r="A7" s="131"/>
      <c r="B7" s="134"/>
      <c r="C7" s="72" t="s">
        <v>106</v>
      </c>
      <c r="D7" s="50" t="s">
        <v>84</v>
      </c>
      <c r="E7" s="72" t="s">
        <v>111</v>
      </c>
      <c r="F7" s="53">
        <v>40103977426</v>
      </c>
      <c r="G7" s="83">
        <v>2049</v>
      </c>
      <c r="H7" s="50">
        <v>1</v>
      </c>
      <c r="I7" s="50">
        <v>1</v>
      </c>
      <c r="J7" s="50">
        <v>1</v>
      </c>
    </row>
    <row r="8" spans="1:10" ht="45" x14ac:dyDescent="0.25">
      <c r="A8" s="85" t="s">
        <v>114</v>
      </c>
      <c r="B8" s="84" t="s">
        <v>98</v>
      </c>
      <c r="C8" s="72" t="s">
        <v>112</v>
      </c>
      <c r="D8" s="50" t="s">
        <v>5</v>
      </c>
      <c r="E8" s="72" t="s">
        <v>113</v>
      </c>
      <c r="F8" s="53">
        <v>41501015118</v>
      </c>
      <c r="G8" s="83">
        <v>255</v>
      </c>
      <c r="H8" s="50">
        <v>1</v>
      </c>
      <c r="I8" s="50">
        <v>0</v>
      </c>
      <c r="J8" s="50">
        <v>0</v>
      </c>
    </row>
    <row r="9" spans="1:10" ht="30" x14ac:dyDescent="0.25">
      <c r="A9" s="129" t="s">
        <v>115</v>
      </c>
      <c r="B9" s="132" t="s">
        <v>99</v>
      </c>
      <c r="C9" s="72" t="s">
        <v>116</v>
      </c>
      <c r="D9" s="50" t="s">
        <v>119</v>
      </c>
      <c r="E9" s="72" t="s">
        <v>121</v>
      </c>
      <c r="F9" s="53">
        <v>42103022606</v>
      </c>
      <c r="G9" s="83">
        <v>12091</v>
      </c>
      <c r="H9" s="50">
        <v>1</v>
      </c>
      <c r="I9" s="50">
        <v>1</v>
      </c>
      <c r="J9" s="50">
        <v>1</v>
      </c>
    </row>
    <row r="10" spans="1:10" ht="30" x14ac:dyDescent="0.25">
      <c r="A10" s="130"/>
      <c r="B10" s="133"/>
      <c r="C10" s="72" t="s">
        <v>117</v>
      </c>
      <c r="D10" s="50" t="s">
        <v>120</v>
      </c>
      <c r="E10" s="72" t="s">
        <v>122</v>
      </c>
      <c r="F10" s="53">
        <v>50003007411</v>
      </c>
      <c r="G10" s="83">
        <v>6082</v>
      </c>
      <c r="H10" s="50">
        <v>1</v>
      </c>
      <c r="I10" s="50">
        <v>1</v>
      </c>
      <c r="J10" s="50">
        <v>1</v>
      </c>
    </row>
    <row r="11" spans="1:10" x14ac:dyDescent="0.25">
      <c r="A11" s="131"/>
      <c r="B11" s="134"/>
      <c r="C11" s="72" t="s">
        <v>118</v>
      </c>
      <c r="D11" s="50" t="s">
        <v>82</v>
      </c>
      <c r="E11" s="72" t="s">
        <v>123</v>
      </c>
      <c r="F11" s="53">
        <v>42103009059</v>
      </c>
      <c r="G11" s="83">
        <v>20896</v>
      </c>
      <c r="H11" s="50">
        <v>1</v>
      </c>
      <c r="I11" s="50">
        <v>1</v>
      </c>
      <c r="J11" s="50">
        <v>1</v>
      </c>
    </row>
    <row r="12" spans="1:10" ht="15" customHeight="1" x14ac:dyDescent="0.25">
      <c r="A12" s="85" t="s">
        <v>125</v>
      </c>
      <c r="B12" s="84" t="s">
        <v>100</v>
      </c>
      <c r="C12" s="72" t="s">
        <v>79</v>
      </c>
      <c r="D12" s="50" t="s">
        <v>5</v>
      </c>
      <c r="E12" s="72" t="s">
        <v>124</v>
      </c>
      <c r="F12" s="53">
        <v>40003612810</v>
      </c>
      <c r="G12" s="83">
        <v>39384</v>
      </c>
      <c r="H12" s="50">
        <v>1</v>
      </c>
      <c r="I12" s="50">
        <v>1</v>
      </c>
      <c r="J12" s="50">
        <v>0</v>
      </c>
    </row>
    <row r="13" spans="1:10" ht="15" customHeight="1" x14ac:dyDescent="0.25">
      <c r="A13" s="85" t="s">
        <v>126</v>
      </c>
      <c r="B13" s="84" t="s">
        <v>101</v>
      </c>
      <c r="C13" s="72" t="s">
        <v>79</v>
      </c>
      <c r="D13" s="50" t="s">
        <v>5</v>
      </c>
      <c r="E13" s="72" t="s">
        <v>72</v>
      </c>
      <c r="F13" s="53">
        <v>40003469216</v>
      </c>
      <c r="G13" s="83">
        <v>41515</v>
      </c>
      <c r="H13" s="50">
        <v>1</v>
      </c>
      <c r="I13" s="50">
        <v>1</v>
      </c>
      <c r="J13" s="50">
        <v>1</v>
      </c>
    </row>
    <row r="14" spans="1:10" ht="30" x14ac:dyDescent="0.25">
      <c r="A14" s="129" t="s">
        <v>128</v>
      </c>
      <c r="B14" s="124" t="s">
        <v>102</v>
      </c>
      <c r="C14" s="72" t="s">
        <v>127</v>
      </c>
      <c r="D14" s="50" t="s">
        <v>5</v>
      </c>
      <c r="E14" s="72" t="s">
        <v>121</v>
      </c>
      <c r="F14" s="53">
        <v>42103022606</v>
      </c>
      <c r="G14" s="83">
        <v>8541</v>
      </c>
      <c r="H14" s="50">
        <v>0</v>
      </c>
      <c r="I14" s="50">
        <v>1</v>
      </c>
      <c r="J14" s="50">
        <v>1</v>
      </c>
    </row>
    <row r="15" spans="1:10" x14ac:dyDescent="0.25">
      <c r="A15" s="130"/>
      <c r="B15" s="125"/>
      <c r="C15" s="72" t="s">
        <v>127</v>
      </c>
      <c r="D15" s="50" t="s">
        <v>5</v>
      </c>
      <c r="E15" s="72" t="s">
        <v>129</v>
      </c>
      <c r="F15" s="53">
        <v>40003166842</v>
      </c>
      <c r="G15" s="83">
        <v>1503</v>
      </c>
      <c r="H15" s="50">
        <v>0</v>
      </c>
      <c r="I15" s="50">
        <v>1</v>
      </c>
      <c r="J15" s="50">
        <v>1</v>
      </c>
    </row>
    <row r="16" spans="1:10" x14ac:dyDescent="0.25">
      <c r="A16" s="130"/>
      <c r="B16" s="125"/>
      <c r="C16" s="72" t="s">
        <v>127</v>
      </c>
      <c r="D16" s="50" t="s">
        <v>5</v>
      </c>
      <c r="E16" s="72" t="s">
        <v>130</v>
      </c>
      <c r="F16" s="53">
        <v>40003034051</v>
      </c>
      <c r="G16" s="83">
        <v>2695</v>
      </c>
      <c r="H16" s="50">
        <v>1</v>
      </c>
      <c r="I16" s="50">
        <v>1</v>
      </c>
      <c r="J16" s="50">
        <v>1</v>
      </c>
    </row>
    <row r="17" spans="1:10" x14ac:dyDescent="0.25">
      <c r="A17" s="130"/>
      <c r="B17" s="125"/>
      <c r="C17" s="72" t="s">
        <v>127</v>
      </c>
      <c r="D17" s="50" t="s">
        <v>5</v>
      </c>
      <c r="E17" s="72" t="s">
        <v>131</v>
      </c>
      <c r="F17" s="53">
        <v>40103336812</v>
      </c>
      <c r="G17" s="83">
        <v>1931</v>
      </c>
      <c r="H17" s="50">
        <v>0</v>
      </c>
      <c r="I17" s="50">
        <v>1</v>
      </c>
      <c r="J17" s="50">
        <v>1</v>
      </c>
    </row>
    <row r="18" spans="1:10" x14ac:dyDescent="0.25">
      <c r="A18" s="130"/>
      <c r="B18" s="125"/>
      <c r="C18" s="72" t="s">
        <v>127</v>
      </c>
      <c r="D18" s="50" t="s">
        <v>5</v>
      </c>
      <c r="E18" s="72" t="s">
        <v>81</v>
      </c>
      <c r="F18" s="53">
        <v>40003226249</v>
      </c>
      <c r="G18" s="83">
        <v>9347</v>
      </c>
      <c r="H18" s="50">
        <v>0</v>
      </c>
      <c r="I18" s="50">
        <v>1</v>
      </c>
      <c r="J18" s="50">
        <v>1</v>
      </c>
    </row>
    <row r="19" spans="1:10" x14ac:dyDescent="0.25">
      <c r="A19" s="131"/>
      <c r="B19" s="116"/>
      <c r="C19" s="72" t="s">
        <v>127</v>
      </c>
      <c r="D19" s="50" t="s">
        <v>5</v>
      </c>
      <c r="E19" s="72" t="s">
        <v>132</v>
      </c>
      <c r="F19" s="53">
        <v>40003669241</v>
      </c>
      <c r="G19" s="83">
        <v>6822</v>
      </c>
      <c r="H19" s="50">
        <v>0</v>
      </c>
      <c r="I19" s="50">
        <v>1</v>
      </c>
      <c r="J19" s="50">
        <v>1</v>
      </c>
    </row>
    <row r="20" spans="1:10" ht="30" x14ac:dyDescent="0.25">
      <c r="A20" s="85" t="s">
        <v>134</v>
      </c>
      <c r="B20" s="84" t="s">
        <v>87</v>
      </c>
      <c r="C20" s="72" t="s">
        <v>79</v>
      </c>
      <c r="D20" s="50" t="s">
        <v>5</v>
      </c>
      <c r="E20" s="72" t="s">
        <v>133</v>
      </c>
      <c r="F20" s="53">
        <v>40203139508</v>
      </c>
      <c r="G20" s="83">
        <v>40095</v>
      </c>
      <c r="H20" s="50">
        <v>1</v>
      </c>
      <c r="I20" s="50">
        <v>1</v>
      </c>
      <c r="J20" s="50">
        <v>1</v>
      </c>
    </row>
    <row r="21" spans="1:10" ht="60" x14ac:dyDescent="0.25">
      <c r="A21" s="85" t="s">
        <v>136</v>
      </c>
      <c r="B21" s="25" t="s">
        <v>103</v>
      </c>
      <c r="C21" s="72" t="s">
        <v>135</v>
      </c>
      <c r="D21" s="50" t="s">
        <v>86</v>
      </c>
      <c r="E21" s="72" t="s">
        <v>137</v>
      </c>
      <c r="F21" s="53">
        <v>42803003192</v>
      </c>
      <c r="G21" s="83">
        <v>41999</v>
      </c>
      <c r="H21" s="50">
        <v>1</v>
      </c>
      <c r="I21" s="50">
        <v>1</v>
      </c>
      <c r="J21" s="50">
        <v>0</v>
      </c>
    </row>
    <row r="22" spans="1:10" ht="75" x14ac:dyDescent="0.25">
      <c r="A22" s="85" t="s">
        <v>139</v>
      </c>
      <c r="B22" s="84" t="s">
        <v>104</v>
      </c>
      <c r="C22" s="72" t="s">
        <v>138</v>
      </c>
      <c r="D22" s="50" t="s">
        <v>86</v>
      </c>
      <c r="E22" s="72" t="s">
        <v>137</v>
      </c>
      <c r="F22" s="53">
        <v>42803003192</v>
      </c>
      <c r="G22" s="83">
        <v>41999</v>
      </c>
      <c r="H22" s="50">
        <v>1</v>
      </c>
      <c r="I22" s="50">
        <v>1</v>
      </c>
      <c r="J22" s="50">
        <v>0</v>
      </c>
    </row>
    <row r="23" spans="1:10" x14ac:dyDescent="0.25">
      <c r="A23" s="85" t="s">
        <v>141</v>
      </c>
      <c r="B23" s="84" t="s">
        <v>105</v>
      </c>
      <c r="C23" s="72" t="s">
        <v>140</v>
      </c>
      <c r="D23" s="50" t="s">
        <v>5</v>
      </c>
      <c r="E23" s="72" t="s">
        <v>137</v>
      </c>
      <c r="F23" s="53">
        <v>42803003192</v>
      </c>
      <c r="G23" s="83">
        <v>41999</v>
      </c>
      <c r="H23" s="50">
        <v>1</v>
      </c>
      <c r="I23" s="50">
        <v>0</v>
      </c>
      <c r="J23" s="50">
        <v>0</v>
      </c>
    </row>
    <row r="24" spans="1:10" ht="45" x14ac:dyDescent="0.25">
      <c r="A24" s="85" t="s">
        <v>157</v>
      </c>
      <c r="B24" s="84" t="s">
        <v>142</v>
      </c>
      <c r="C24" s="72" t="s">
        <v>147</v>
      </c>
      <c r="D24" s="50" t="s">
        <v>5</v>
      </c>
      <c r="E24" s="72" t="s">
        <v>148</v>
      </c>
      <c r="F24" s="53">
        <v>40003103531</v>
      </c>
      <c r="G24" s="50">
        <v>41999</v>
      </c>
      <c r="H24" s="50">
        <v>1</v>
      </c>
      <c r="I24" s="50">
        <v>1</v>
      </c>
      <c r="J24" s="50">
        <v>0</v>
      </c>
    </row>
    <row r="25" spans="1:10" ht="30" x14ac:dyDescent="0.25">
      <c r="A25" s="85" t="s">
        <v>158</v>
      </c>
      <c r="B25" s="84" t="s">
        <v>143</v>
      </c>
      <c r="C25" s="72" t="s">
        <v>149</v>
      </c>
      <c r="D25" s="50" t="s">
        <v>5</v>
      </c>
      <c r="E25" s="72" t="s">
        <v>124</v>
      </c>
      <c r="F25" s="53">
        <v>40003612810</v>
      </c>
      <c r="G25" s="50">
        <v>32121</v>
      </c>
      <c r="H25" s="50">
        <v>1</v>
      </c>
      <c r="I25" s="50">
        <v>1</v>
      </c>
      <c r="J25" s="50">
        <v>1</v>
      </c>
    </row>
    <row r="26" spans="1:10" x14ac:dyDescent="0.25">
      <c r="A26" s="85" t="s">
        <v>159</v>
      </c>
      <c r="B26" s="84" t="s">
        <v>144</v>
      </c>
      <c r="C26" s="72" t="s">
        <v>150</v>
      </c>
      <c r="D26" s="50" t="s">
        <v>151</v>
      </c>
      <c r="E26" s="72" t="s">
        <v>152</v>
      </c>
      <c r="F26" s="53">
        <v>40003570733</v>
      </c>
      <c r="G26" s="50">
        <v>546</v>
      </c>
      <c r="H26" s="50">
        <v>1</v>
      </c>
      <c r="I26" s="50">
        <v>1</v>
      </c>
      <c r="J26" s="50">
        <v>1</v>
      </c>
    </row>
    <row r="27" spans="1:10" ht="60" x14ac:dyDescent="0.25">
      <c r="A27" s="85" t="s">
        <v>160</v>
      </c>
      <c r="B27" s="84" t="s">
        <v>145</v>
      </c>
      <c r="C27" s="72" t="s">
        <v>153</v>
      </c>
      <c r="D27" s="50" t="s">
        <v>86</v>
      </c>
      <c r="E27" s="72" t="s">
        <v>154</v>
      </c>
      <c r="F27" s="53">
        <v>40003375103</v>
      </c>
      <c r="G27" s="50">
        <v>36496</v>
      </c>
      <c r="H27" s="50">
        <v>1</v>
      </c>
      <c r="I27" s="50">
        <v>0</v>
      </c>
      <c r="J27" s="50">
        <v>1</v>
      </c>
    </row>
    <row r="28" spans="1:10" ht="15" customHeight="1" x14ac:dyDescent="0.25">
      <c r="A28" s="85" t="s">
        <v>161</v>
      </c>
      <c r="B28" s="25" t="s">
        <v>146</v>
      </c>
      <c r="C28" s="72" t="s">
        <v>155</v>
      </c>
      <c r="D28" s="50" t="s">
        <v>5</v>
      </c>
      <c r="E28" s="72" t="s">
        <v>156</v>
      </c>
      <c r="F28" s="53">
        <v>50003115551</v>
      </c>
      <c r="G28" s="50">
        <v>41999</v>
      </c>
      <c r="H28" s="50">
        <v>1</v>
      </c>
      <c r="I28" s="50">
        <v>1</v>
      </c>
      <c r="J28" s="50">
        <v>1</v>
      </c>
    </row>
    <row r="29" spans="1:10" ht="30" x14ac:dyDescent="0.25">
      <c r="A29" s="129" t="s">
        <v>171</v>
      </c>
      <c r="B29" s="117" t="s">
        <v>162</v>
      </c>
      <c r="C29" s="72" t="s">
        <v>163</v>
      </c>
      <c r="D29" s="50" t="s">
        <v>82</v>
      </c>
      <c r="E29" s="72" t="s">
        <v>129</v>
      </c>
      <c r="F29" s="53">
        <v>40003166842</v>
      </c>
      <c r="G29" s="50">
        <v>2321</v>
      </c>
      <c r="H29" s="50">
        <v>1</v>
      </c>
      <c r="I29" s="50">
        <v>1</v>
      </c>
      <c r="J29" s="50">
        <v>1</v>
      </c>
    </row>
    <row r="30" spans="1:10" ht="30" x14ac:dyDescent="0.25">
      <c r="A30" s="130"/>
      <c r="B30" s="117"/>
      <c r="C30" s="72" t="s">
        <v>164</v>
      </c>
      <c r="D30" s="50" t="s">
        <v>83</v>
      </c>
      <c r="E30" s="72" t="s">
        <v>170</v>
      </c>
      <c r="F30" s="53">
        <v>42403012397</v>
      </c>
      <c r="G30" s="50">
        <v>1390</v>
      </c>
      <c r="H30" s="50">
        <v>1</v>
      </c>
      <c r="I30" s="50">
        <v>1</v>
      </c>
      <c r="J30" s="50">
        <v>1</v>
      </c>
    </row>
    <row r="31" spans="1:10" x14ac:dyDescent="0.25">
      <c r="A31" s="130"/>
      <c r="B31" s="117"/>
      <c r="C31" s="72" t="s">
        <v>165</v>
      </c>
      <c r="D31" s="50" t="s">
        <v>169</v>
      </c>
      <c r="E31" s="72" t="s">
        <v>129</v>
      </c>
      <c r="F31" s="53">
        <v>40003166842</v>
      </c>
      <c r="G31" s="50">
        <v>329</v>
      </c>
      <c r="H31" s="50">
        <v>1</v>
      </c>
      <c r="I31" s="50">
        <v>1</v>
      </c>
      <c r="J31" s="50">
        <v>1</v>
      </c>
    </row>
    <row r="32" spans="1:10" x14ac:dyDescent="0.25">
      <c r="A32" s="130"/>
      <c r="B32" s="117"/>
      <c r="C32" s="72" t="s">
        <v>166</v>
      </c>
      <c r="D32" s="50" t="s">
        <v>84</v>
      </c>
      <c r="E32" s="72" t="s">
        <v>108</v>
      </c>
      <c r="F32" s="53">
        <v>40003592976</v>
      </c>
      <c r="G32" s="50">
        <v>544</v>
      </c>
      <c r="H32" s="50">
        <v>1</v>
      </c>
      <c r="I32" s="50">
        <v>1</v>
      </c>
      <c r="J32" s="50">
        <v>1</v>
      </c>
    </row>
    <row r="33" spans="1:10" ht="30" x14ac:dyDescent="0.25">
      <c r="A33" s="130"/>
      <c r="B33" s="117"/>
      <c r="C33" s="72" t="s">
        <v>167</v>
      </c>
      <c r="D33" s="50" t="s">
        <v>85</v>
      </c>
      <c r="E33" s="72" t="s">
        <v>75</v>
      </c>
      <c r="F33" s="53">
        <v>44101001966</v>
      </c>
      <c r="G33" s="50">
        <v>1050</v>
      </c>
      <c r="H33" s="50">
        <v>1</v>
      </c>
      <c r="I33" s="50">
        <v>1</v>
      </c>
      <c r="J33" s="50">
        <v>1</v>
      </c>
    </row>
    <row r="34" spans="1:10" ht="30" x14ac:dyDescent="0.25">
      <c r="A34" s="131"/>
      <c r="B34" s="117"/>
      <c r="C34" s="72" t="s">
        <v>168</v>
      </c>
      <c r="D34" s="50" t="s">
        <v>86</v>
      </c>
      <c r="E34" s="72" t="s">
        <v>76</v>
      </c>
      <c r="F34" s="53">
        <v>40003348586</v>
      </c>
      <c r="G34" s="50">
        <v>1210</v>
      </c>
      <c r="H34" s="50">
        <v>1</v>
      </c>
      <c r="I34" s="50">
        <v>1</v>
      </c>
      <c r="J34" s="50">
        <v>1</v>
      </c>
    </row>
  </sheetData>
  <autoFilter ref="A1:J35" xr:uid="{00000000-0009-0000-0000-000002000000}"/>
  <mergeCells count="8">
    <mergeCell ref="B29:B34"/>
    <mergeCell ref="A29:A34"/>
    <mergeCell ref="B2:B7"/>
    <mergeCell ref="A2:A7"/>
    <mergeCell ref="B9:B11"/>
    <mergeCell ref="A9:A11"/>
    <mergeCell ref="B14:B19"/>
    <mergeCell ref="A14:A19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49"/>
  <sheetViews>
    <sheetView workbookViewId="0">
      <selection activeCell="H52" sqref="H52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93" t="s">
        <v>53</v>
      </c>
      <c r="B23" s="93"/>
      <c r="C23" s="93"/>
      <c r="D23" s="93"/>
      <c r="E23" s="93"/>
      <c r="F23" s="93"/>
      <c r="G23" s="93"/>
      <c r="H23" s="93"/>
      <c r="I23" s="93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6" t="s">
        <v>62</v>
      </c>
      <c r="B41" s="76">
        <v>59</v>
      </c>
      <c r="C41" s="76">
        <v>4</v>
      </c>
      <c r="D41" s="76">
        <v>23</v>
      </c>
    </row>
    <row r="42" spans="1:4" x14ac:dyDescent="0.25">
      <c r="A42" s="76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6" t="s">
        <v>64</v>
      </c>
      <c r="B43" s="76">
        <v>49</v>
      </c>
      <c r="C43" s="76">
        <v>7</v>
      </c>
      <c r="D43" s="76">
        <v>22</v>
      </c>
    </row>
    <row r="44" spans="1:4" x14ac:dyDescent="0.25">
      <c r="A44" s="76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6" t="s">
        <v>70</v>
      </c>
      <c r="B45" s="76">
        <v>40</v>
      </c>
      <c r="C45" s="76">
        <v>1</v>
      </c>
      <c r="D45" s="76">
        <v>22</v>
      </c>
    </row>
    <row r="46" spans="1:4" x14ac:dyDescent="0.25">
      <c r="A46" s="76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6" t="s">
        <v>77</v>
      </c>
      <c r="B47" s="76">
        <v>64</v>
      </c>
      <c r="C47" s="76">
        <v>11</v>
      </c>
      <c r="D47" s="76">
        <v>27</v>
      </c>
    </row>
    <row r="48" spans="1:4" x14ac:dyDescent="0.25">
      <c r="A48" s="76" t="s">
        <v>78</v>
      </c>
      <c r="B48" s="25">
        <v>45</v>
      </c>
      <c r="C48" s="25">
        <v>1</v>
      </c>
      <c r="D48" s="25">
        <v>30</v>
      </c>
    </row>
    <row r="49" spans="1:4" x14ac:dyDescent="0.25">
      <c r="A49" s="76" t="s">
        <v>95</v>
      </c>
      <c r="B49" s="76">
        <v>32</v>
      </c>
      <c r="C49" s="76">
        <v>1</v>
      </c>
      <c r="D49" s="76">
        <v>16</v>
      </c>
    </row>
  </sheetData>
  <mergeCells count="1">
    <mergeCell ref="A23:I23"/>
  </mergeCells>
  <conditionalFormatting sqref="B29:B49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{D0971029-B7CE-44EE-9CCD-F50D66913459}</x14:id>
        </ext>
      </extLst>
    </cfRule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29:C4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{BA9B65D1-13C7-4C73-9311-9BD064200E57}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29:D4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{94325ECC-84B1-402D-ACD0-8273B58972CB}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971029-B7CE-44EE-9CCD-F50D669134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B29:B49</xm:sqref>
        </x14:conditionalFormatting>
        <x14:conditionalFormatting xmlns:xm="http://schemas.microsoft.com/office/excel/2006/main">
          <x14:cfRule type="dataBar" id="{BA9B65D1-13C7-4C73-9311-9BD064200E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C29:C49</xm:sqref>
        </x14:conditionalFormatting>
        <x14:conditionalFormatting xmlns:xm="http://schemas.microsoft.com/office/excel/2006/main">
          <x14:cfRule type="dataBar" id="{94325ECC-84B1-402D-ACD0-8273B58972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1"/>
  <sheetViews>
    <sheetView topLeftCell="A7" workbookViewId="0">
      <selection activeCell="G52" sqref="G52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93" t="s">
        <v>53</v>
      </c>
      <c r="B28" s="93"/>
      <c r="C28" s="93"/>
      <c r="D28" s="93"/>
      <c r="E28" s="93"/>
      <c r="F28" s="93"/>
      <c r="G28" s="93"/>
      <c r="H28" s="93"/>
      <c r="I28" s="93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37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41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42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43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54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55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56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58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61</v>
      </c>
      <c r="B42" s="50">
        <v>1545233</v>
      </c>
      <c r="C42" s="50">
        <v>23495</v>
      </c>
      <c r="D42" s="50">
        <v>22410</v>
      </c>
    </row>
    <row r="43" spans="1:4" x14ac:dyDescent="0.25">
      <c r="A43" s="76" t="s">
        <v>69</v>
      </c>
      <c r="B43" s="77">
        <v>556118</v>
      </c>
      <c r="C43" s="77">
        <v>51068</v>
      </c>
      <c r="D43" s="77">
        <v>9638</v>
      </c>
    </row>
    <row r="44" spans="1:4" x14ac:dyDescent="0.25">
      <c r="A44" s="76" t="s">
        <v>68</v>
      </c>
      <c r="B44" s="50">
        <v>586383</v>
      </c>
      <c r="C44" s="50">
        <v>0</v>
      </c>
      <c r="D44" s="50">
        <v>17769</v>
      </c>
    </row>
    <row r="45" spans="1:4" x14ac:dyDescent="0.25">
      <c r="A45" s="76" t="s">
        <v>67</v>
      </c>
      <c r="B45" s="77">
        <v>534438</v>
      </c>
      <c r="C45" s="77">
        <v>15293</v>
      </c>
      <c r="D45" s="77">
        <v>9817</v>
      </c>
    </row>
    <row r="46" spans="1:4" x14ac:dyDescent="0.25">
      <c r="A46" s="76" t="s">
        <v>66</v>
      </c>
      <c r="B46" s="50">
        <v>1166881</v>
      </c>
      <c r="C46" s="50">
        <v>7641</v>
      </c>
      <c r="D46" s="50">
        <v>21355</v>
      </c>
    </row>
    <row r="47" spans="1:4" x14ac:dyDescent="0.25">
      <c r="A47" s="76" t="s">
        <v>70</v>
      </c>
      <c r="B47" s="77">
        <v>600082</v>
      </c>
      <c r="C47" s="77">
        <v>563</v>
      </c>
      <c r="D47" s="77">
        <v>14650</v>
      </c>
    </row>
    <row r="48" spans="1:4" x14ac:dyDescent="0.25">
      <c r="A48" s="76" t="s">
        <v>71</v>
      </c>
      <c r="B48" s="50">
        <v>125937</v>
      </c>
      <c r="C48" s="25">
        <v>848</v>
      </c>
      <c r="D48" s="50">
        <v>9753</v>
      </c>
    </row>
    <row r="49" spans="1:4" x14ac:dyDescent="0.25">
      <c r="A49" s="76" t="s">
        <v>77</v>
      </c>
      <c r="B49" s="77">
        <v>824680</v>
      </c>
      <c r="C49" s="77">
        <v>21414</v>
      </c>
      <c r="D49" s="77">
        <v>11281</v>
      </c>
    </row>
    <row r="50" spans="1:4" x14ac:dyDescent="0.25">
      <c r="A50" s="76" t="s">
        <v>78</v>
      </c>
      <c r="B50" s="50">
        <v>942704</v>
      </c>
      <c r="C50" s="50">
        <v>7029</v>
      </c>
      <c r="D50" s="50">
        <v>20646</v>
      </c>
    </row>
    <row r="51" spans="1:4" x14ac:dyDescent="0.25">
      <c r="A51" s="76" t="s">
        <v>96</v>
      </c>
      <c r="B51" s="25">
        <v>511472</v>
      </c>
      <c r="C51" s="25">
        <v>546</v>
      </c>
      <c r="D51" s="25">
        <v>15516</v>
      </c>
    </row>
  </sheetData>
  <mergeCells count="1">
    <mergeCell ref="A28:I28"/>
  </mergeCells>
  <conditionalFormatting sqref="B31:B51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{786641AF-9C59-415F-B251-C6ACAE92CE8B}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5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{DB97BA52-A91A-44C6-862A-357BE3C3CE2B}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5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{CD5C944F-AF1D-4BCE-9F65-FDE914CB6E34}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6641AF-9C59-415F-B251-C6ACAE92CE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B31:B51</xm:sqref>
        </x14:conditionalFormatting>
        <x14:conditionalFormatting xmlns:xm="http://schemas.microsoft.com/office/excel/2006/main">
          <x14:cfRule type="dataBar" id="{DB97BA52-A91A-44C6-862A-357BE3C3CE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C31:C51</xm:sqref>
        </x14:conditionalFormatting>
        <x14:conditionalFormatting xmlns:xm="http://schemas.microsoft.com/office/excel/2006/main">
          <x14:cfRule type="dataBar" id="{CD5C944F-AF1D-4BCE-9F65-FDE914CB6E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2021_1_cet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2021-04-22T05:49:50Z</dcterms:modified>
</cp:coreProperties>
</file>