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udinasana-2020\"/>
    </mc:Choice>
  </mc:AlternateContent>
  <xr:revisionPtr revIDLastSave="0" documentId="13_ncr:1_{BE234236-0843-4AAE-91E3-930A77EA4E90}" xr6:coauthVersionLast="46" xr6:coauthVersionMax="46" xr10:uidLastSave="{00000000-0000-0000-0000-000000000000}"/>
  <bookViews>
    <workbookView xWindow="4155" yWindow="1740" windowWidth="21600" windowHeight="16425" xr2:uid="{911B3810-A9BC-4215-89EE-DE4421A554FB}"/>
  </bookViews>
  <sheets>
    <sheet name="PIL-izsludinasana-2020-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E36" i="1" l="1"/>
  <c r="E35" i="1"/>
  <c r="E61" i="1"/>
  <c r="E60" i="1"/>
  <c r="C7" i="1"/>
  <c r="C14" i="1"/>
  <c r="C19" i="1"/>
  <c r="E78" i="1" l="1"/>
  <c r="E74" i="1"/>
  <c r="E72" i="1"/>
  <c r="E70" i="1"/>
  <c r="E68" i="1"/>
  <c r="E67" i="1"/>
  <c r="D65" i="1"/>
  <c r="D75" i="1" s="1"/>
  <c r="C65" i="1"/>
  <c r="C73" i="1" s="1"/>
  <c r="E62" i="1"/>
  <c r="D58" i="1"/>
  <c r="C58" i="1"/>
  <c r="E56" i="1"/>
  <c r="E55" i="1"/>
  <c r="E54" i="1"/>
  <c r="D52" i="1"/>
  <c r="C52" i="1"/>
  <c r="E50" i="1"/>
  <c r="E49" i="1"/>
  <c r="E48" i="1"/>
  <c r="D46" i="1"/>
  <c r="C46" i="1"/>
  <c r="E44" i="1"/>
  <c r="E43" i="1"/>
  <c r="E42" i="1"/>
  <c r="D40" i="1"/>
  <c r="C40" i="1"/>
  <c r="E37" i="1"/>
  <c r="D33" i="1"/>
  <c r="E31" i="1"/>
  <c r="E30" i="1"/>
  <c r="E29" i="1"/>
  <c r="D27" i="1"/>
  <c r="C27" i="1"/>
  <c r="D21" i="1"/>
  <c r="C21" i="1"/>
  <c r="E24" i="1"/>
  <c r="E23" i="1"/>
  <c r="C15" i="1"/>
  <c r="E18" i="1"/>
  <c r="E17" i="1"/>
  <c r="D15" i="1"/>
  <c r="E14" i="1"/>
  <c r="E13" i="1"/>
  <c r="E12" i="1"/>
  <c r="D10" i="1"/>
  <c r="E40" i="1" l="1"/>
  <c r="C71" i="1"/>
  <c r="D57" i="1"/>
  <c r="E15" i="1"/>
  <c r="D63" i="1"/>
  <c r="E65" i="1"/>
  <c r="C10" i="1"/>
  <c r="E10" i="1" s="1"/>
  <c r="C51" i="1"/>
  <c r="D71" i="1"/>
  <c r="C63" i="1"/>
  <c r="D73" i="1"/>
  <c r="D8" i="1"/>
  <c r="D38" i="1" s="1"/>
  <c r="D51" i="1"/>
  <c r="C57" i="1"/>
  <c r="E21" i="1"/>
  <c r="C8" i="1"/>
  <c r="E19" i="1"/>
  <c r="E25" i="1"/>
  <c r="C33" i="1"/>
  <c r="E46" i="1"/>
  <c r="E52" i="1"/>
  <c r="E58" i="1"/>
  <c r="C75" i="1"/>
  <c r="E27" i="1"/>
  <c r="D7" i="1" l="1"/>
  <c r="D26" i="1"/>
  <c r="D32" i="1"/>
  <c r="E8" i="1"/>
  <c r="C38" i="1"/>
  <c r="E33" i="1"/>
  <c r="C32" i="1"/>
  <c r="C26" i="1"/>
  <c r="E7" i="1" l="1"/>
</calcChain>
</file>

<file path=xl/sharedStrings.xml><?xml version="1.0" encoding="utf-8"?>
<sst xmlns="http://schemas.openxmlformats.org/spreadsheetml/2006/main" count="80" uniqueCount="31">
  <si>
    <t>Pār-skata pe-riods</t>
  </si>
  <si>
    <t>Izsludināto paziņojumu skaits</t>
  </si>
  <si>
    <t>Dati</t>
  </si>
  <si>
    <t xml:space="preserve">Īpatsvars (%) </t>
  </si>
  <si>
    <t>Publisko iepirkumu likums</t>
  </si>
  <si>
    <t>Pavisam kopā</t>
  </si>
  <si>
    <t>virs un zem ES līgumcenu sliekšņa</t>
  </si>
  <si>
    <t xml:space="preserve">t.sk. </t>
  </si>
  <si>
    <t>virs ES līgumcenu sliekšņa*</t>
  </si>
  <si>
    <t>Būvdarbi</t>
  </si>
  <si>
    <t>Piegāde</t>
  </si>
  <si>
    <t>Pakalpojumi</t>
  </si>
  <si>
    <t>zem  ES līgumcenu sliekšņa**</t>
  </si>
  <si>
    <t>virs/zem līgumcenu sliekšņa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</si>
  <si>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</si>
  <si>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</si>
  <si>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</si>
  <si>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</si>
  <si>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</si>
  <si>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</si>
  <si>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9. panta kārtībā</t>
  </si>
  <si>
    <t>2. pielikuma pakalpojumi</t>
  </si>
  <si>
    <t>zem ES līgumcenu sliekšņa**</t>
  </si>
  <si>
    <t>Kopējais skaits attiecībā uz sociālo atbildību</t>
  </si>
  <si>
    <t>Inovatīvo risinājumu iepirkumu kopējais skaits</t>
  </si>
  <si>
    <t>Izsludināto paziņojumu skaitu veido - Pazņojums par līgumu, Paziņojums par metu konkursu, Paziņojums par sociālajiem un citiem īpašiem pakalpojumiem - paziņojums par līgumu, Paziņojums par plānoto līgumu 9. panta kārtībā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</si>
  <si>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</si>
  <si>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</si>
  <si>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>2019. gada attiecīgā perioda dati</t>
  </si>
  <si>
    <t>Aktualizēts: 15.01.2021.</t>
  </si>
  <si>
    <t xml:space="preserve">Publiskā iepirkumu likuma publikāciju statistikas rādītāji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</si>
</sst>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/>
    <xf numFmtId="164" fontId="2" fillId="0" borderId="1" xfId="0" applyNumberFormat="1" applyFont="1" applyBorder="1"/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/>
    <xf numFmtId="3" fontId="5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6" fillId="0" borderId="1" xfId="0" applyFont="1" applyBorder="1"/>
    <xf numFmtId="3" fontId="5" fillId="0" borderId="1" xfId="0" applyNumberFormat="1" applyFont="1" applyBorder="1"/>
    <xf numFmtId="165" fontId="2" fillId="0" borderId="1" xfId="0" applyNumberFormat="1" applyFont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5" borderId="4" xfId="0" applyNumberFormat="1" applyFont="1" applyFill="1" applyBorder="1"/>
    <xf numFmtId="164" fontId="2" fillId="0" borderId="4" xfId="0" applyNumberFormat="1" applyFont="1" applyBorder="1"/>
    <xf numFmtId="0" fontId="3" fillId="6" borderId="5" xfId="0" applyFont="1" applyFill="1" applyBorder="1" applyAlignment="1">
      <alignment horizontal="left" wrapText="1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2" fillId="0" borderId="6" xfId="0" applyFont="1" applyBorder="1"/>
    <xf numFmtId="0" fontId="2" fillId="5" borderId="6" xfId="0" applyFont="1" applyFill="1" applyBorder="1"/>
    <xf numFmtId="3" fontId="2" fillId="5" borderId="6" xfId="0" applyNumberFormat="1" applyFont="1" applyFill="1" applyBorder="1"/>
    <xf numFmtId="164" fontId="2" fillId="0" borderId="6" xfId="0" applyNumberFormat="1" applyFont="1" applyBorder="1"/>
    <xf numFmtId="0" fontId="2" fillId="7" borderId="1" xfId="0" applyFont="1" applyFill="1" applyBorder="1" applyAlignment="1">
      <alignment wrapText="1"/>
    </xf>
    <xf numFmtId="0" fontId="2" fillId="7" borderId="5" xfId="0" applyFont="1" applyFill="1" applyBorder="1"/>
    <xf numFmtId="164" fontId="2" fillId="7" borderId="5" xfId="0" applyNumberFormat="1" applyFont="1" applyFill="1" applyBorder="1"/>
    <xf numFmtId="165" fontId="2" fillId="7" borderId="5" xfId="0" applyNumberFormat="1" applyFont="1" applyFill="1" applyBorder="1"/>
    <xf numFmtId="0" fontId="2" fillId="8" borderId="5" xfId="0" applyFont="1" applyFill="1" applyBorder="1"/>
    <xf numFmtId="0" fontId="3" fillId="9" borderId="1" xfId="0" applyFont="1" applyFill="1" applyBorder="1" applyAlignment="1">
      <alignment horizontal="left" wrapText="1"/>
    </xf>
    <xf numFmtId="3" fontId="2" fillId="0" borderId="1" xfId="0" applyNumberFormat="1" applyFont="1" applyBorder="1"/>
    <xf numFmtId="0" fontId="2" fillId="9" borderId="1" xfId="0" applyFont="1" applyFill="1" applyBorder="1" applyAlignment="1">
      <alignment horizontal="right"/>
    </xf>
    <xf numFmtId="0" fontId="2" fillId="9" borderId="6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0" fillId="10" borderId="1" xfId="0" applyFill="1" applyBorder="1"/>
    <xf numFmtId="164" fontId="0" fillId="10" borderId="1" xfId="0" applyNumberFormat="1" applyFill="1" applyBorder="1"/>
    <xf numFmtId="165" fontId="0" fillId="10" borderId="1" xfId="0" applyNumberFormat="1" applyFill="1" applyBorder="1"/>
    <xf numFmtId="0" fontId="0" fillId="11" borderId="1" xfId="0" applyFill="1" applyBorder="1"/>
    <xf numFmtId="0" fontId="3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6" xfId="0" applyFont="1" applyFill="1" applyBorder="1" applyAlignment="1">
      <alignment horizontal="right"/>
    </xf>
    <xf numFmtId="0" fontId="8" fillId="5" borderId="6" xfId="0" applyFont="1" applyFill="1" applyBorder="1"/>
    <xf numFmtId="0" fontId="2" fillId="13" borderId="7" xfId="0" applyFont="1" applyFill="1" applyBorder="1" applyAlignment="1">
      <alignment wrapText="1"/>
    </xf>
    <xf numFmtId="0" fontId="0" fillId="13" borderId="7" xfId="0" applyFill="1" applyBorder="1"/>
    <xf numFmtId="164" fontId="0" fillId="13" borderId="7" xfId="0" applyNumberFormat="1" applyFill="1" applyBorder="1"/>
    <xf numFmtId="165" fontId="0" fillId="13" borderId="7" xfId="0" applyNumberFormat="1" applyFill="1" applyBorder="1"/>
    <xf numFmtId="0" fontId="0" fillId="14" borderId="7" xfId="0" applyFill="1" applyBorder="1"/>
    <xf numFmtId="0" fontId="2" fillId="15" borderId="2" xfId="0" applyFont="1" applyFill="1" applyBorder="1"/>
    <xf numFmtId="0" fontId="2" fillId="15" borderId="3" xfId="0" applyFont="1" applyFill="1" applyBorder="1"/>
    <xf numFmtId="0" fontId="2" fillId="15" borderId="8" xfId="0" applyFont="1" applyFill="1" applyBorder="1"/>
    <xf numFmtId="0" fontId="6" fillId="4" borderId="5" xfId="0" applyFont="1" applyFill="1" applyBorder="1"/>
    <xf numFmtId="0" fontId="2" fillId="4" borderId="5" xfId="0" applyFont="1" applyFill="1" applyBorder="1"/>
    <xf numFmtId="3" fontId="5" fillId="4" borderId="5" xfId="0" applyNumberFormat="1" applyFont="1" applyFill="1" applyBorder="1"/>
    <xf numFmtId="164" fontId="2" fillId="2" borderId="1" xfId="0" applyNumberFormat="1" applyFont="1" applyFill="1" applyBorder="1"/>
    <xf numFmtId="0" fontId="2" fillId="13" borderId="4" xfId="0" applyFont="1" applyFill="1" applyBorder="1" applyAlignment="1">
      <alignment wrapText="1"/>
    </xf>
    <xf numFmtId="0" fontId="0" fillId="13" borderId="4" xfId="0" applyFill="1" applyBorder="1"/>
    <xf numFmtId="164" fontId="0" fillId="13" borderId="4" xfId="0" applyNumberFormat="1" applyFill="1" applyBorder="1"/>
    <xf numFmtId="165" fontId="0" fillId="13" borderId="4" xfId="0" applyNumberFormat="1" applyFill="1" applyBorder="1"/>
    <xf numFmtId="0" fontId="0" fillId="14" borderId="4" xfId="0" applyFill="1" applyBorder="1"/>
    <xf numFmtId="0" fontId="5" fillId="4" borderId="9" xfId="0" applyFont="1" applyFill="1" applyBorder="1" applyAlignment="1">
      <alignment horizontal="left"/>
    </xf>
    <xf numFmtId="0" fontId="2" fillId="4" borderId="9" xfId="0" applyFont="1" applyFill="1" applyBorder="1"/>
    <xf numFmtId="3" fontId="5" fillId="4" borderId="9" xfId="0" applyNumberFormat="1" applyFont="1" applyFill="1" applyBorder="1"/>
    <xf numFmtId="165" fontId="2" fillId="0" borderId="5" xfId="0" applyNumberFormat="1" applyFont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3" fontId="5" fillId="0" borderId="4" xfId="0" applyNumberFormat="1" applyFont="1" applyBorder="1"/>
    <xf numFmtId="0" fontId="6" fillId="0" borderId="6" xfId="0" applyFont="1" applyBorder="1"/>
    <xf numFmtId="3" fontId="5" fillId="0" borderId="6" xfId="0" applyNumberFormat="1" applyFont="1" applyBorder="1"/>
    <xf numFmtId="165" fontId="2" fillId="0" borderId="6" xfId="0" applyNumberFormat="1" applyFont="1" applyBorder="1"/>
    <xf numFmtId="0" fontId="2" fillId="13" borderId="1" xfId="0" applyFont="1" applyFill="1" applyBorder="1" applyAlignment="1">
      <alignment wrapText="1"/>
    </xf>
    <xf numFmtId="0" fontId="0" fillId="13" borderId="1" xfId="0" applyFill="1" applyBorder="1"/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3" fillId="15" borderId="2" xfId="0" applyFont="1" applyFill="1" applyBorder="1" applyAlignment="1">
      <alignment wrapText="1"/>
    </xf>
    <xf numFmtId="0" fontId="3" fillId="15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9" fillId="0" borderId="0" xfId="0" applyFont="1"/>
    <xf numFmtId="3" fontId="3" fillId="0" borderId="0" xfId="0" applyNumberFormat="1" applyFont="1"/>
    <xf numFmtId="0" fontId="3" fillId="0" borderId="0" xfId="0" applyFont="1"/>
    <xf numFmtId="0" fontId="7" fillId="0" borderId="0" xfId="0" applyFont="1"/>
    <xf numFmtId="2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9F93-8DB1-497E-AE8C-965654A77004}">
  <dimension ref="A1:G84"/>
  <sheetViews>
    <sheetView tabSelected="1" topLeftCell="A61" workbookViewId="0">
      <selection activeCell="L75" sqref="L75"/>
    </sheetView>
  </sheetViews>
  <sheetFormatPr defaultRowHeight="15" x14ac:dyDescent="0.25"/>
  <cols>
    <col min="1" max="1" width="37.7109375" customWidth="1"/>
    <col min="2" max="2" width="5.7109375" customWidth="1"/>
    <col min="3" max="3" width="8.28515625" customWidth="1"/>
    <col min="4" max="4" width="8" customWidth="1"/>
    <col min="5" max="5" width="8.85546875" customWidth="1"/>
    <col min="6" max="6" width="10.85546875" bestFit="1" customWidth="1"/>
  </cols>
  <sheetData>
    <row r="1" spans="1:7" ht="15.75" x14ac:dyDescent="0.25">
      <c r="A1" s="92" t="s">
        <v>30</v>
      </c>
      <c r="B1" s="92"/>
      <c r="C1" s="92"/>
      <c r="D1" s="92"/>
      <c r="E1" s="92"/>
      <c r="F1" s="92"/>
      <c r="G1" s="92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29</v>
      </c>
      <c r="B3" s="1"/>
      <c r="C3" s="1"/>
      <c r="D3" s="1"/>
      <c r="E3" s="1"/>
      <c r="F3" s="1"/>
      <c r="G3" s="1"/>
    </row>
    <row r="4" spans="1:7" s="1" customFormat="1" ht="12.75" x14ac:dyDescent="0.2">
      <c r="A4" s="94"/>
      <c r="B4" s="95" t="s">
        <v>0</v>
      </c>
      <c r="C4" s="96" t="s">
        <v>1</v>
      </c>
      <c r="D4" s="96"/>
      <c r="E4" s="96"/>
    </row>
    <row r="5" spans="1:7" s="1" customFormat="1" ht="63.75" x14ac:dyDescent="0.2">
      <c r="A5" s="94"/>
      <c r="B5" s="95"/>
      <c r="C5" s="2" t="s">
        <v>2</v>
      </c>
      <c r="D5" s="3" t="s">
        <v>28</v>
      </c>
      <c r="E5" s="4" t="s">
        <v>3</v>
      </c>
    </row>
    <row r="6" spans="1:7" s="1" customFormat="1" ht="12.75" x14ac:dyDescent="0.2">
      <c r="A6" s="97" t="s">
        <v>4</v>
      </c>
      <c r="B6" s="98"/>
      <c r="C6" s="98"/>
      <c r="D6" s="98"/>
      <c r="E6" s="98"/>
    </row>
    <row r="7" spans="1:7" s="1" customFormat="1" ht="15.75" x14ac:dyDescent="0.25">
      <c r="A7" s="5" t="s">
        <v>5</v>
      </c>
      <c r="B7" s="6">
        <v>2020</v>
      </c>
      <c r="C7" s="7">
        <f>C8+C40+C65</f>
        <v>11644</v>
      </c>
      <c r="D7" s="7">
        <f>D8+D40+D65</f>
        <v>11369</v>
      </c>
      <c r="E7" s="8">
        <f>(C7-D7)/D7*100</f>
        <v>2.418858298882927</v>
      </c>
    </row>
    <row r="8" spans="1:7" s="1" customFormat="1" ht="12.75" x14ac:dyDescent="0.2">
      <c r="A8" s="9" t="s">
        <v>6</v>
      </c>
      <c r="B8" s="10">
        <v>2020</v>
      </c>
      <c r="C8" s="11">
        <f>C10+C15</f>
        <v>4302</v>
      </c>
      <c r="D8" s="11">
        <f>D10+D15</f>
        <v>4182</v>
      </c>
      <c r="E8" s="8">
        <f>(C8-D8)/D8*100</f>
        <v>2.8694404591104736</v>
      </c>
    </row>
    <row r="9" spans="1:7" s="1" customFormat="1" ht="12" customHeight="1" x14ac:dyDescent="0.2">
      <c r="A9" s="12" t="s">
        <v>7</v>
      </c>
      <c r="B9" s="13"/>
      <c r="C9" s="14"/>
      <c r="D9" s="14"/>
      <c r="E9" s="13"/>
    </row>
    <row r="10" spans="1:7" s="1" customFormat="1" ht="12.75" x14ac:dyDescent="0.2">
      <c r="A10" s="15" t="s">
        <v>8</v>
      </c>
      <c r="B10" s="6">
        <v>2020</v>
      </c>
      <c r="C10" s="16">
        <f>C12+C13+C14</f>
        <v>1518</v>
      </c>
      <c r="D10" s="16">
        <f>D12+D13+D14</f>
        <v>1499</v>
      </c>
      <c r="E10" s="17">
        <f>(C10-D10)/D10*100</f>
        <v>1.2675116744496331</v>
      </c>
    </row>
    <row r="11" spans="1:7" s="1" customFormat="1" ht="12" customHeight="1" x14ac:dyDescent="0.2">
      <c r="A11" s="12" t="s">
        <v>7</v>
      </c>
      <c r="B11" s="13"/>
      <c r="C11" s="14"/>
      <c r="D11" s="14"/>
      <c r="E11" s="13"/>
    </row>
    <row r="12" spans="1:7" s="1" customFormat="1" ht="12.75" x14ac:dyDescent="0.2">
      <c r="A12" s="12" t="s">
        <v>9</v>
      </c>
      <c r="B12" s="6">
        <v>2020</v>
      </c>
      <c r="C12" s="18">
        <v>120</v>
      </c>
      <c r="D12" s="19">
        <v>66</v>
      </c>
      <c r="E12" s="8">
        <f>(C12-D12)/D12*100</f>
        <v>81.818181818181827</v>
      </c>
    </row>
    <row r="13" spans="1:7" s="1" customFormat="1" ht="12.75" x14ac:dyDescent="0.2">
      <c r="A13" s="12" t="s">
        <v>10</v>
      </c>
      <c r="B13" s="6">
        <v>2020</v>
      </c>
      <c r="C13" s="18">
        <v>885</v>
      </c>
      <c r="D13" s="19">
        <v>985</v>
      </c>
      <c r="E13" s="8">
        <f>(C13-D13)/D13*100</f>
        <v>-10.152284263959391</v>
      </c>
    </row>
    <row r="14" spans="1:7" s="1" customFormat="1" ht="12.75" x14ac:dyDescent="0.2">
      <c r="A14" s="12" t="s">
        <v>11</v>
      </c>
      <c r="B14" s="6">
        <v>2020</v>
      </c>
      <c r="C14" s="18">
        <f>507+6</f>
        <v>513</v>
      </c>
      <c r="D14" s="19">
        <v>448</v>
      </c>
      <c r="E14" s="8">
        <f>(C14-D14)/D14*100</f>
        <v>14.508928571428573</v>
      </c>
    </row>
    <row r="15" spans="1:7" s="1" customFormat="1" ht="12.75" x14ac:dyDescent="0.2">
      <c r="A15" s="15" t="s">
        <v>12</v>
      </c>
      <c r="B15" s="6">
        <v>2020</v>
      </c>
      <c r="C15" s="16">
        <f>C17+C18+C19</f>
        <v>2784</v>
      </c>
      <c r="D15" s="16">
        <f>D17+D18+D19</f>
        <v>2683</v>
      </c>
      <c r="E15" s="8">
        <f>(C15-D15)/D15*100</f>
        <v>3.7644427879239655</v>
      </c>
    </row>
    <row r="16" spans="1:7" s="1" customFormat="1" ht="12" customHeight="1" x14ac:dyDescent="0.2">
      <c r="A16" s="12" t="s">
        <v>7</v>
      </c>
      <c r="B16" s="13"/>
      <c r="C16" s="14"/>
      <c r="D16" s="14"/>
      <c r="E16" s="13"/>
    </row>
    <row r="17" spans="1:5" s="1" customFormat="1" ht="12.75" x14ac:dyDescent="0.2">
      <c r="A17" s="12" t="s">
        <v>9</v>
      </c>
      <c r="B17" s="6">
        <v>2020</v>
      </c>
      <c r="C17" s="19">
        <v>1011</v>
      </c>
      <c r="D17" s="19">
        <v>987</v>
      </c>
      <c r="E17" s="8">
        <f>(C17-D17)/D17*100</f>
        <v>2.43161094224924</v>
      </c>
    </row>
    <row r="18" spans="1:5" s="1" customFormat="1" ht="12.75" x14ac:dyDescent="0.2">
      <c r="A18" s="12" t="s">
        <v>10</v>
      </c>
      <c r="B18" s="6">
        <v>2020</v>
      </c>
      <c r="C18" s="19">
        <v>1081</v>
      </c>
      <c r="D18" s="19">
        <v>971</v>
      </c>
      <c r="E18" s="8">
        <f>(C18-D18)/D18*100</f>
        <v>11.328527291452112</v>
      </c>
    </row>
    <row r="19" spans="1:5" s="1" customFormat="1" ht="12.75" x14ac:dyDescent="0.2">
      <c r="A19" s="20" t="s">
        <v>11</v>
      </c>
      <c r="B19" s="21">
        <v>2020</v>
      </c>
      <c r="C19" s="22">
        <f>680+12</f>
        <v>692</v>
      </c>
      <c r="D19" s="22">
        <v>725</v>
      </c>
      <c r="E19" s="23">
        <f>(C19-D19)/D19*100</f>
        <v>-4.5517241379310347</v>
      </c>
    </row>
    <row r="20" spans="1:5" s="1" customFormat="1" ht="15.75" x14ac:dyDescent="0.25">
      <c r="A20" s="99" t="s">
        <v>13</v>
      </c>
      <c r="B20" s="100"/>
      <c r="C20" s="100"/>
      <c r="D20" s="100"/>
      <c r="E20" s="100"/>
    </row>
    <row r="21" spans="1:5" s="1" customFormat="1" ht="12.75" x14ac:dyDescent="0.2">
      <c r="A21" s="24" t="s">
        <v>14</v>
      </c>
      <c r="B21" s="25">
        <v>2020</v>
      </c>
      <c r="C21" s="25">
        <f>C23+C24+C25</f>
        <v>941</v>
      </c>
      <c r="D21" s="26">
        <f>D23+D24+D25</f>
        <v>1171</v>
      </c>
      <c r="E21" s="27">
        <f>(C21-D21)/D21*100</f>
        <v>-19.641332194705381</v>
      </c>
    </row>
    <row r="22" spans="1:5" s="1" customFormat="1" ht="12.75" x14ac:dyDescent="0.2">
      <c r="A22" s="28" t="s">
        <v>7</v>
      </c>
      <c r="B22" s="13"/>
      <c r="C22" s="13"/>
      <c r="D22" s="14"/>
      <c r="E22" s="14"/>
    </row>
    <row r="23" spans="1:5" s="1" customFormat="1" ht="12.75" x14ac:dyDescent="0.2">
      <c r="A23" s="29" t="s">
        <v>9</v>
      </c>
      <c r="B23" s="6">
        <v>2020</v>
      </c>
      <c r="C23" s="18">
        <v>396</v>
      </c>
      <c r="D23" s="19">
        <v>492</v>
      </c>
      <c r="E23" s="8">
        <f>(C23-D23)/D23*100</f>
        <v>-19.512195121951219</v>
      </c>
    </row>
    <row r="24" spans="1:5" s="1" customFormat="1" ht="12.75" x14ac:dyDescent="0.2">
      <c r="A24" s="29" t="s">
        <v>10</v>
      </c>
      <c r="B24" s="6">
        <v>2020</v>
      </c>
      <c r="C24" s="18">
        <v>314</v>
      </c>
      <c r="D24" s="19">
        <v>438</v>
      </c>
      <c r="E24" s="8">
        <f>(C24-D24)/D24*100</f>
        <v>-28.31050228310502</v>
      </c>
    </row>
    <row r="25" spans="1:5" s="1" customFormat="1" ht="13.5" thickBot="1" x14ac:dyDescent="0.25">
      <c r="A25" s="30" t="s">
        <v>11</v>
      </c>
      <c r="B25" s="31">
        <v>2020</v>
      </c>
      <c r="C25" s="32">
        <v>231</v>
      </c>
      <c r="D25" s="33">
        <v>241</v>
      </c>
      <c r="E25" s="34">
        <f>(C25-D25)/D25*100</f>
        <v>-4.1493775933609953</v>
      </c>
    </row>
    <row r="26" spans="1:5" s="1" customFormat="1" ht="25.5" x14ac:dyDescent="0.2">
      <c r="A26" s="35" t="s">
        <v>15</v>
      </c>
      <c r="B26" s="36">
        <v>2020</v>
      </c>
      <c r="C26" s="37">
        <f>C21/C8*100</f>
        <v>21.87354718735472</v>
      </c>
      <c r="D26" s="38">
        <f>D21/D8*100</f>
        <v>28.00095648015304</v>
      </c>
      <c r="E26" s="39"/>
    </row>
    <row r="27" spans="1:5" s="1" customFormat="1" ht="12.75" x14ac:dyDescent="0.2">
      <c r="A27" s="40" t="s">
        <v>16</v>
      </c>
      <c r="B27" s="6">
        <v>2020</v>
      </c>
      <c r="C27" s="6">
        <f>C29+C30+C31</f>
        <v>877</v>
      </c>
      <c r="D27" s="41">
        <f>D29+D30+D31</f>
        <v>659</v>
      </c>
      <c r="E27" s="8">
        <f>(C27-D27)/D27*100</f>
        <v>33.080424886191203</v>
      </c>
    </row>
    <row r="28" spans="1:5" s="1" customFormat="1" ht="12.75" x14ac:dyDescent="0.2">
      <c r="A28" s="28" t="s">
        <v>7</v>
      </c>
      <c r="B28" s="13"/>
      <c r="C28" s="13"/>
      <c r="D28" s="14"/>
      <c r="E28" s="14"/>
    </row>
    <row r="29" spans="1:5" s="1" customFormat="1" ht="12.75" x14ac:dyDescent="0.2">
      <c r="A29" s="42" t="s">
        <v>9</v>
      </c>
      <c r="B29" s="6">
        <v>2020</v>
      </c>
      <c r="C29" s="18">
        <v>348</v>
      </c>
      <c r="D29" s="19">
        <v>214</v>
      </c>
      <c r="E29" s="8">
        <f>(C29-D29)/D29*100</f>
        <v>62.616822429906534</v>
      </c>
    </row>
    <row r="30" spans="1:5" s="1" customFormat="1" ht="12.75" x14ac:dyDescent="0.2">
      <c r="A30" s="42" t="s">
        <v>10</v>
      </c>
      <c r="B30" s="6">
        <v>2020</v>
      </c>
      <c r="C30" s="18">
        <v>416</v>
      </c>
      <c r="D30" s="19">
        <v>333</v>
      </c>
      <c r="E30" s="8">
        <f>(C30-D30)/D30*100</f>
        <v>24.924924924924923</v>
      </c>
    </row>
    <row r="31" spans="1:5" s="1" customFormat="1" ht="13.5" thickBot="1" x14ac:dyDescent="0.25">
      <c r="A31" s="43" t="s">
        <v>11</v>
      </c>
      <c r="B31" s="31">
        <v>2020</v>
      </c>
      <c r="C31" s="32">
        <v>113</v>
      </c>
      <c r="D31" s="33">
        <v>112</v>
      </c>
      <c r="E31" s="34">
        <f>(C31-D31)/D31*100</f>
        <v>0.89285714285714279</v>
      </c>
    </row>
    <row r="32" spans="1:5" s="1" customFormat="1" ht="39" x14ac:dyDescent="0.25">
      <c r="A32" s="44" t="s">
        <v>17</v>
      </c>
      <c r="B32" s="45">
        <v>2020</v>
      </c>
      <c r="C32" s="46">
        <f>C27/C8*100</f>
        <v>20.385867038586706</v>
      </c>
      <c r="D32" s="47">
        <f>D27/D8*100</f>
        <v>15.758010521281685</v>
      </c>
      <c r="E32" s="48"/>
    </row>
    <row r="33" spans="1:5" s="1" customFormat="1" ht="12.75" x14ac:dyDescent="0.2">
      <c r="A33" s="49" t="s">
        <v>18</v>
      </c>
      <c r="B33" s="6">
        <v>2020</v>
      </c>
      <c r="C33" s="6">
        <f>C35+C36+C37</f>
        <v>516</v>
      </c>
      <c r="D33" s="41">
        <f>D35+D36+D37</f>
        <v>462</v>
      </c>
      <c r="E33" s="8">
        <f>(C33-D33)/D33*100</f>
        <v>11.688311688311687</v>
      </c>
    </row>
    <row r="34" spans="1:5" s="1" customFormat="1" ht="12.75" x14ac:dyDescent="0.2">
      <c r="A34" s="28" t="s">
        <v>7</v>
      </c>
      <c r="B34" s="13"/>
      <c r="C34" s="13"/>
      <c r="D34" s="14"/>
      <c r="E34" s="14"/>
    </row>
    <row r="35" spans="1:5" s="1" customFormat="1" ht="12.75" x14ac:dyDescent="0.2">
      <c r="A35" s="50" t="s">
        <v>9</v>
      </c>
      <c r="B35" s="6">
        <v>2020</v>
      </c>
      <c r="C35" s="18">
        <v>132</v>
      </c>
      <c r="D35" s="19">
        <v>82</v>
      </c>
      <c r="E35" s="8">
        <f>(C35-D35)/D35*100</f>
        <v>60.975609756097562</v>
      </c>
    </row>
    <row r="36" spans="1:5" s="1" customFormat="1" ht="12.75" x14ac:dyDescent="0.2">
      <c r="A36" s="50" t="s">
        <v>10</v>
      </c>
      <c r="B36" s="6">
        <v>2020</v>
      </c>
      <c r="C36" s="18">
        <v>264</v>
      </c>
      <c r="D36" s="19">
        <v>247</v>
      </c>
      <c r="E36" s="8">
        <f>(C36-D36)/D36*100</f>
        <v>6.8825910931174086</v>
      </c>
    </row>
    <row r="37" spans="1:5" s="1" customFormat="1" ht="13.5" thickBot="1" x14ac:dyDescent="0.25">
      <c r="A37" s="51" t="s">
        <v>11</v>
      </c>
      <c r="B37" s="31">
        <v>2020</v>
      </c>
      <c r="C37" s="52">
        <v>120</v>
      </c>
      <c r="D37" s="33">
        <v>133</v>
      </c>
      <c r="E37" s="34">
        <f>(C37-D37)/D37*100</f>
        <v>-9.7744360902255636</v>
      </c>
    </row>
    <row r="38" spans="1:5" s="1" customFormat="1" ht="39" x14ac:dyDescent="0.25">
      <c r="A38" s="53" t="s">
        <v>19</v>
      </c>
      <c r="B38" s="54">
        <v>2020</v>
      </c>
      <c r="C38" s="55">
        <f>C33/C8*100</f>
        <v>11.994421199442119</v>
      </c>
      <c r="D38" s="56">
        <f>D33/D8*100</f>
        <v>11.047345767575322</v>
      </c>
      <c r="E38" s="57"/>
    </row>
    <row r="39" spans="1:5" s="1" customFormat="1" ht="12.75" x14ac:dyDescent="0.2">
      <c r="A39" s="58"/>
      <c r="B39" s="59"/>
      <c r="C39" s="59"/>
      <c r="D39" s="59"/>
      <c r="E39" s="60"/>
    </row>
    <row r="40" spans="1:5" s="1" customFormat="1" ht="12.75" x14ac:dyDescent="0.2">
      <c r="A40" s="61" t="s">
        <v>20</v>
      </c>
      <c r="B40" s="62">
        <v>2020</v>
      </c>
      <c r="C40" s="63">
        <f>C42+C43+C44</f>
        <v>7001</v>
      </c>
      <c r="D40" s="63">
        <f>D42+D43+D44</f>
        <v>6827</v>
      </c>
      <c r="E40" s="27">
        <f>(C40-D40)/D40*100</f>
        <v>2.5487036765782922</v>
      </c>
    </row>
    <row r="41" spans="1:5" s="1" customFormat="1" ht="12" customHeight="1" x14ac:dyDescent="0.2">
      <c r="A41" s="12" t="s">
        <v>7</v>
      </c>
      <c r="B41" s="13"/>
      <c r="C41" s="14"/>
      <c r="D41" s="14"/>
      <c r="E41" s="64"/>
    </row>
    <row r="42" spans="1:5" s="1" customFormat="1" ht="12.75" x14ac:dyDescent="0.2">
      <c r="A42" s="12" t="s">
        <v>9</v>
      </c>
      <c r="B42" s="6">
        <v>2020</v>
      </c>
      <c r="C42" s="19">
        <v>2024</v>
      </c>
      <c r="D42" s="19">
        <v>1732</v>
      </c>
      <c r="E42" s="8">
        <f>(C42-D42)/D42*100</f>
        <v>16.859122401847575</v>
      </c>
    </row>
    <row r="43" spans="1:5" s="1" customFormat="1" ht="12.75" x14ac:dyDescent="0.2">
      <c r="A43" s="12" t="s">
        <v>10</v>
      </c>
      <c r="B43" s="6">
        <v>2020</v>
      </c>
      <c r="C43" s="19">
        <v>2686</v>
      </c>
      <c r="D43" s="19">
        <v>2625</v>
      </c>
      <c r="E43" s="8">
        <f>(C43-D43)/D43*100</f>
        <v>2.323809523809524</v>
      </c>
    </row>
    <row r="44" spans="1:5" s="1" customFormat="1" ht="12.75" x14ac:dyDescent="0.2">
      <c r="A44" s="20" t="s">
        <v>11</v>
      </c>
      <c r="B44" s="21">
        <v>2020</v>
      </c>
      <c r="C44" s="22">
        <v>2291</v>
      </c>
      <c r="D44" s="22">
        <v>2470</v>
      </c>
      <c r="E44" s="8">
        <f>-(C44-D44)/D44*100</f>
        <v>7.2469635627530362</v>
      </c>
    </row>
    <row r="45" spans="1:5" s="1" customFormat="1" ht="15.75" x14ac:dyDescent="0.25">
      <c r="A45" s="99" t="s">
        <v>20</v>
      </c>
      <c r="B45" s="100"/>
      <c r="C45" s="100"/>
      <c r="D45" s="100"/>
      <c r="E45" s="100"/>
    </row>
    <row r="46" spans="1:5" s="1" customFormat="1" ht="12.75" x14ac:dyDescent="0.2">
      <c r="A46" s="24" t="s">
        <v>14</v>
      </c>
      <c r="B46" s="25">
        <v>2020</v>
      </c>
      <c r="C46" s="25">
        <f>C48+C49+C50</f>
        <v>813</v>
      </c>
      <c r="D46" s="26">
        <f>D48+D49+D50</f>
        <v>836</v>
      </c>
      <c r="E46" s="27">
        <f>(C46-D46)/D46*100</f>
        <v>-2.7511961722488039</v>
      </c>
    </row>
    <row r="47" spans="1:5" s="1" customFormat="1" ht="12.75" x14ac:dyDescent="0.2">
      <c r="A47" s="28" t="s">
        <v>7</v>
      </c>
      <c r="B47" s="13"/>
      <c r="C47" s="13"/>
      <c r="D47" s="14"/>
      <c r="E47" s="14"/>
    </row>
    <row r="48" spans="1:5" s="1" customFormat="1" ht="12.75" x14ac:dyDescent="0.2">
      <c r="A48" s="29" t="s">
        <v>9</v>
      </c>
      <c r="B48" s="6">
        <v>2020</v>
      </c>
      <c r="C48" s="18">
        <v>242</v>
      </c>
      <c r="D48" s="19">
        <v>245</v>
      </c>
      <c r="E48" s="8">
        <f>(C48-D48)/D48*100</f>
        <v>-1.2244897959183674</v>
      </c>
    </row>
    <row r="49" spans="1:5" s="1" customFormat="1" ht="12.75" x14ac:dyDescent="0.2">
      <c r="A49" s="29" t="s">
        <v>10</v>
      </c>
      <c r="B49" s="6">
        <v>2020</v>
      </c>
      <c r="C49" s="18">
        <v>251</v>
      </c>
      <c r="D49" s="19">
        <v>231</v>
      </c>
      <c r="E49" s="8">
        <f>(C49-D49)/D49*100</f>
        <v>8.6580086580086579</v>
      </c>
    </row>
    <row r="50" spans="1:5" s="1" customFormat="1" ht="13.5" thickBot="1" x14ac:dyDescent="0.25">
      <c r="A50" s="30" t="s">
        <v>11</v>
      </c>
      <c r="B50" s="31">
        <v>2020</v>
      </c>
      <c r="C50" s="32">
        <v>320</v>
      </c>
      <c r="D50" s="33">
        <v>360</v>
      </c>
      <c r="E50" s="34">
        <f>(C50-D50)/D50*100</f>
        <v>-11.111111111111111</v>
      </c>
    </row>
    <row r="51" spans="1:5" s="1" customFormat="1" ht="25.5" x14ac:dyDescent="0.2">
      <c r="A51" s="35" t="s">
        <v>15</v>
      </c>
      <c r="B51" s="36">
        <v>2020</v>
      </c>
      <c r="C51" s="37">
        <f>C46/C40*100</f>
        <v>11.612626767604628</v>
      </c>
      <c r="D51" s="38">
        <f>D46/D40*100</f>
        <v>12.245495825399152</v>
      </c>
      <c r="E51" s="39"/>
    </row>
    <row r="52" spans="1:5" s="1" customFormat="1" ht="12.75" x14ac:dyDescent="0.2">
      <c r="A52" s="40" t="s">
        <v>16</v>
      </c>
      <c r="B52" s="6">
        <v>2020</v>
      </c>
      <c r="C52" s="6">
        <f>C54+C55+C56</f>
        <v>475</v>
      </c>
      <c r="D52" s="41">
        <f>D54+D55+D56</f>
        <v>388</v>
      </c>
      <c r="E52" s="8">
        <f>(C52-D52)/D52*100</f>
        <v>22.422680412371136</v>
      </c>
    </row>
    <row r="53" spans="1:5" s="1" customFormat="1" ht="12.75" x14ac:dyDescent="0.2">
      <c r="A53" s="28" t="s">
        <v>7</v>
      </c>
      <c r="B53" s="13"/>
      <c r="C53" s="13"/>
      <c r="D53" s="14"/>
      <c r="E53" s="14"/>
    </row>
    <row r="54" spans="1:5" s="1" customFormat="1" ht="12.75" x14ac:dyDescent="0.2">
      <c r="A54" s="42" t="s">
        <v>9</v>
      </c>
      <c r="B54" s="6">
        <v>2020</v>
      </c>
      <c r="C54" s="18">
        <v>184</v>
      </c>
      <c r="D54" s="19">
        <v>119</v>
      </c>
      <c r="E54" s="8">
        <f>(C54-D54)/D54*100</f>
        <v>54.621848739495796</v>
      </c>
    </row>
    <row r="55" spans="1:5" s="1" customFormat="1" ht="12.75" x14ac:dyDescent="0.2">
      <c r="A55" s="42" t="s">
        <v>10</v>
      </c>
      <c r="B55" s="6">
        <v>2020</v>
      </c>
      <c r="C55" s="18">
        <v>208</v>
      </c>
      <c r="D55" s="19">
        <v>157</v>
      </c>
      <c r="E55" s="8">
        <f>(C55-D55)/D55*100</f>
        <v>32.484076433121018</v>
      </c>
    </row>
    <row r="56" spans="1:5" s="1" customFormat="1" ht="13.5" thickBot="1" x14ac:dyDescent="0.25">
      <c r="A56" s="43" t="s">
        <v>11</v>
      </c>
      <c r="B56" s="31">
        <v>2020</v>
      </c>
      <c r="C56" s="32">
        <v>83</v>
      </c>
      <c r="D56" s="33">
        <v>112</v>
      </c>
      <c r="E56" s="34">
        <f>(C56-D56)/D56*100</f>
        <v>-25.892857142857146</v>
      </c>
    </row>
    <row r="57" spans="1:5" s="1" customFormat="1" ht="39" x14ac:dyDescent="0.25">
      <c r="A57" s="44" t="s">
        <v>17</v>
      </c>
      <c r="B57" s="45">
        <v>2020</v>
      </c>
      <c r="C57" s="46">
        <f>C52/C40*100</f>
        <v>6.7847450364233675</v>
      </c>
      <c r="D57" s="47">
        <f>D52/D40*100</f>
        <v>5.6833162443240077</v>
      </c>
      <c r="E57" s="45"/>
    </row>
    <row r="58" spans="1:5" s="1" customFormat="1" ht="12.75" x14ac:dyDescent="0.2">
      <c r="A58" s="49" t="s">
        <v>18</v>
      </c>
      <c r="B58" s="6">
        <v>2020</v>
      </c>
      <c r="C58" s="6">
        <f>C60+C61+C62</f>
        <v>451</v>
      </c>
      <c r="D58" s="41">
        <f>D60+D61+D62</f>
        <v>385</v>
      </c>
      <c r="E58" s="8">
        <f>(C58-D58)/D58*100</f>
        <v>17.142857142857142</v>
      </c>
    </row>
    <row r="59" spans="1:5" s="1" customFormat="1" ht="12.75" x14ac:dyDescent="0.2">
      <c r="A59" s="28" t="s">
        <v>7</v>
      </c>
      <c r="B59" s="13"/>
      <c r="C59" s="13"/>
      <c r="D59" s="14"/>
      <c r="E59" s="14"/>
    </row>
    <row r="60" spans="1:5" s="1" customFormat="1" ht="12.75" x14ac:dyDescent="0.2">
      <c r="A60" s="50" t="s">
        <v>9</v>
      </c>
      <c r="B60" s="6">
        <v>2020</v>
      </c>
      <c r="C60" s="18">
        <v>144</v>
      </c>
      <c r="D60" s="19">
        <v>113</v>
      </c>
      <c r="E60" s="8">
        <f>(C60-D60)/D60*100</f>
        <v>27.43362831858407</v>
      </c>
    </row>
    <row r="61" spans="1:5" s="1" customFormat="1" ht="12.75" x14ac:dyDescent="0.2">
      <c r="A61" s="50" t="s">
        <v>10</v>
      </c>
      <c r="B61" s="6">
        <v>2020</v>
      </c>
      <c r="C61" s="18">
        <v>186</v>
      </c>
      <c r="D61" s="19">
        <v>142</v>
      </c>
      <c r="E61" s="8">
        <f>(C61-D61)/D61*100</f>
        <v>30.985915492957744</v>
      </c>
    </row>
    <row r="62" spans="1:5" s="1" customFormat="1" ht="13.5" thickBot="1" x14ac:dyDescent="0.25">
      <c r="A62" s="51" t="s">
        <v>11</v>
      </c>
      <c r="B62" s="31">
        <v>2020</v>
      </c>
      <c r="C62" s="32">
        <v>121</v>
      </c>
      <c r="D62" s="33">
        <v>130</v>
      </c>
      <c r="E62" s="34">
        <f>(C62-D62)/D62*100</f>
        <v>-6.9230769230769234</v>
      </c>
    </row>
    <row r="63" spans="1:5" s="1" customFormat="1" ht="39" x14ac:dyDescent="0.25">
      <c r="A63" s="65" t="s">
        <v>19</v>
      </c>
      <c r="B63" s="66">
        <v>2020</v>
      </c>
      <c r="C63" s="67">
        <f>C58/C40*100</f>
        <v>6.441936866161976</v>
      </c>
      <c r="D63" s="68">
        <f>D58/D40*100</f>
        <v>5.639373077486451</v>
      </c>
      <c r="E63" s="69"/>
    </row>
    <row r="64" spans="1:5" s="1" customFormat="1" ht="12.75" x14ac:dyDescent="0.2">
      <c r="A64" s="58"/>
      <c r="B64" s="59"/>
      <c r="C64" s="59"/>
      <c r="D64" s="59"/>
      <c r="E64" s="60"/>
    </row>
    <row r="65" spans="1:7" s="1" customFormat="1" ht="12.75" x14ac:dyDescent="0.2">
      <c r="A65" s="70" t="s">
        <v>21</v>
      </c>
      <c r="B65" s="71">
        <v>2020</v>
      </c>
      <c r="C65" s="72">
        <f>C67+C68</f>
        <v>341</v>
      </c>
      <c r="D65" s="72">
        <f>D67+D68</f>
        <v>360</v>
      </c>
      <c r="E65" s="73">
        <f>(C65-D65)/D65*100</f>
        <v>-5.2777777777777777</v>
      </c>
    </row>
    <row r="66" spans="1:7" s="1" customFormat="1" ht="12.75" x14ac:dyDescent="0.2">
      <c r="A66" s="20" t="s">
        <v>7</v>
      </c>
      <c r="B66" s="74"/>
      <c r="C66" s="75"/>
      <c r="D66" s="75"/>
      <c r="E66" s="14"/>
    </row>
    <row r="67" spans="1:7" s="1" customFormat="1" ht="12.75" x14ac:dyDescent="0.2">
      <c r="A67" s="15" t="s">
        <v>8</v>
      </c>
      <c r="B67" s="21">
        <v>2020</v>
      </c>
      <c r="C67" s="76">
        <v>47</v>
      </c>
      <c r="D67" s="76">
        <v>45</v>
      </c>
      <c r="E67" s="17">
        <f>(C67-D67)/D67*100</f>
        <v>4.4444444444444446</v>
      </c>
    </row>
    <row r="68" spans="1:7" s="1" customFormat="1" ht="13.5" thickBot="1" x14ac:dyDescent="0.25">
      <c r="A68" s="77" t="s">
        <v>22</v>
      </c>
      <c r="B68" s="31">
        <v>2020</v>
      </c>
      <c r="C68" s="78">
        <v>294</v>
      </c>
      <c r="D68" s="78">
        <v>315</v>
      </c>
      <c r="E68" s="79">
        <f>(C68-D68)/D68*100</f>
        <v>-6.666666666666667</v>
      </c>
    </row>
    <row r="69" spans="1:7" s="1" customFormat="1" ht="15.75" x14ac:dyDescent="0.25">
      <c r="A69" s="101" t="s">
        <v>21</v>
      </c>
      <c r="B69" s="102"/>
      <c r="C69" s="102"/>
      <c r="D69" s="102"/>
      <c r="E69" s="102"/>
    </row>
    <row r="70" spans="1:7" s="1" customFormat="1" ht="12.75" x14ac:dyDescent="0.2">
      <c r="A70" s="24" t="s">
        <v>14</v>
      </c>
      <c r="B70" s="25">
        <v>2020</v>
      </c>
      <c r="C70" s="25">
        <v>134</v>
      </c>
      <c r="D70" s="26">
        <v>142</v>
      </c>
      <c r="E70" s="27">
        <f>(C70-D70)/D70*100</f>
        <v>-5.6338028169014089</v>
      </c>
    </row>
    <row r="71" spans="1:7" s="1" customFormat="1" ht="25.5" x14ac:dyDescent="0.2">
      <c r="A71" s="35" t="s">
        <v>15</v>
      </c>
      <c r="B71" s="36">
        <v>2020</v>
      </c>
      <c r="C71" s="37">
        <f>C70/C65*100</f>
        <v>39.296187683284458</v>
      </c>
      <c r="D71" s="38">
        <f>D70/D65*100</f>
        <v>39.444444444444443</v>
      </c>
      <c r="E71" s="39"/>
    </row>
    <row r="72" spans="1:7" s="1" customFormat="1" ht="12.75" x14ac:dyDescent="0.2">
      <c r="A72" s="40" t="s">
        <v>16</v>
      </c>
      <c r="B72" s="6">
        <v>2020</v>
      </c>
      <c r="C72" s="6">
        <v>82</v>
      </c>
      <c r="D72" s="41">
        <v>101</v>
      </c>
      <c r="E72" s="8">
        <f>(C72-D72)/D72*100</f>
        <v>-18.811881188118811</v>
      </c>
    </row>
    <row r="73" spans="1:7" s="1" customFormat="1" ht="39" x14ac:dyDescent="0.25">
      <c r="A73" s="44" t="s">
        <v>17</v>
      </c>
      <c r="B73" s="45">
        <v>2020</v>
      </c>
      <c r="C73" s="46">
        <f>C72/C65*100</f>
        <v>24.046920821114369</v>
      </c>
      <c r="D73" s="47">
        <f>D72/D65*100</f>
        <v>28.055555555555557</v>
      </c>
      <c r="E73" s="48"/>
    </row>
    <row r="74" spans="1:7" s="1" customFormat="1" ht="12.75" x14ac:dyDescent="0.2">
      <c r="A74" s="49" t="s">
        <v>18</v>
      </c>
      <c r="B74" s="6">
        <v>2020</v>
      </c>
      <c r="C74" s="6">
        <v>44</v>
      </c>
      <c r="D74" s="41">
        <v>37</v>
      </c>
      <c r="E74" s="8">
        <f>(C74-D74)/D74*100</f>
        <v>18.918918918918919</v>
      </c>
    </row>
    <row r="75" spans="1:7" s="1" customFormat="1" ht="39" x14ac:dyDescent="0.25">
      <c r="A75" s="80" t="s">
        <v>19</v>
      </c>
      <c r="B75" s="81">
        <v>2020</v>
      </c>
      <c r="C75" s="82">
        <f>C74/C65*100</f>
        <v>12.903225806451612</v>
      </c>
      <c r="D75" s="83">
        <f>D74/D65*100</f>
        <v>10.277777777777777</v>
      </c>
      <c r="E75" s="84"/>
    </row>
    <row r="76" spans="1:7" s="1" customFormat="1" ht="12" customHeight="1" x14ac:dyDescent="0.2">
      <c r="A76" s="85"/>
      <c r="B76" s="86"/>
      <c r="C76" s="86"/>
      <c r="D76" s="86"/>
      <c r="E76" s="86"/>
    </row>
    <row r="77" spans="1:7" s="1" customFormat="1" ht="12.75" x14ac:dyDescent="0.2">
      <c r="A77" s="87" t="s">
        <v>23</v>
      </c>
      <c r="B77" s="6">
        <v>2020</v>
      </c>
      <c r="C77" s="41">
        <v>12</v>
      </c>
      <c r="D77" s="41">
        <v>8</v>
      </c>
      <c r="E77" s="17">
        <f>(C77-D77)/D77*100</f>
        <v>50</v>
      </c>
      <c r="F77" s="88"/>
    </row>
    <row r="78" spans="1:7" s="1" customFormat="1" ht="12.75" x14ac:dyDescent="0.2">
      <c r="A78" s="87" t="s">
        <v>24</v>
      </c>
      <c r="B78" s="6">
        <v>2020</v>
      </c>
      <c r="C78" s="41">
        <v>7</v>
      </c>
      <c r="D78" s="41">
        <v>2</v>
      </c>
      <c r="E78" s="17">
        <f>(C78-D78)/D78*100</f>
        <v>250</v>
      </c>
      <c r="F78" s="88"/>
    </row>
    <row r="79" spans="1:7" s="1" customFormat="1" ht="12.75" x14ac:dyDescent="0.2">
      <c r="F79" s="89"/>
      <c r="G79" s="88"/>
    </row>
    <row r="80" spans="1:7" s="1" customFormat="1" ht="54.75" customHeight="1" x14ac:dyDescent="0.2">
      <c r="A80" s="93" t="s">
        <v>25</v>
      </c>
      <c r="B80" s="93"/>
      <c r="C80" s="93"/>
      <c r="D80" s="93"/>
      <c r="E80" s="93"/>
      <c r="F80" s="90"/>
      <c r="G80" s="88"/>
    </row>
    <row r="81" spans="1:7" s="1" customFormat="1" ht="29.25" customHeight="1" x14ac:dyDescent="0.2">
      <c r="A81" s="93" t="s">
        <v>26</v>
      </c>
      <c r="B81" s="93"/>
      <c r="C81" s="93"/>
      <c r="D81" s="93"/>
      <c r="E81" s="93"/>
    </row>
    <row r="82" spans="1:7" s="1" customFormat="1" ht="26.25" customHeight="1" x14ac:dyDescent="0.2">
      <c r="A82" s="93" t="s">
        <v>27</v>
      </c>
      <c r="B82" s="93"/>
      <c r="C82" s="93"/>
      <c r="D82" s="93"/>
      <c r="E82" s="93"/>
    </row>
    <row r="83" spans="1:7" s="1" customFormat="1" ht="12.75" x14ac:dyDescent="0.2">
      <c r="A83" s="93"/>
      <c r="B83" s="93"/>
      <c r="C83" s="93"/>
      <c r="D83" s="93"/>
      <c r="E83" s="93"/>
      <c r="F83" s="93"/>
      <c r="G83" s="93"/>
    </row>
    <row r="84" spans="1:7" ht="15.75" x14ac:dyDescent="0.25">
      <c r="A84" s="91"/>
    </row>
  </sheetData>
  <mergeCells count="12">
    <mergeCell ref="A1:G1"/>
    <mergeCell ref="A83:G83"/>
    <mergeCell ref="A4:A5"/>
    <mergeCell ref="B4:B5"/>
    <mergeCell ref="C4:E4"/>
    <mergeCell ref="A6:E6"/>
    <mergeCell ref="A20:E20"/>
    <mergeCell ref="A45:E45"/>
    <mergeCell ref="A69:E69"/>
    <mergeCell ref="A80:E80"/>
    <mergeCell ref="A81:E81"/>
    <mergeCell ref="A82:E82"/>
  </mergeCells>
  <conditionalFormatting sqref="C12:C1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12:D1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35:C37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5:D3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48:C50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48:D50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54:C5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54:D56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60:C6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60:D6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42:D4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PIL-izsludinasana-2020-gads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2020-05-07T08:13:31Z</dcterms:created>
  <dcterms:modified xsi:type="dcterms:W3CDTF">2021-01-19T10:11:13Z</dcterms:modified>
</cp:coreProperties>
</file>